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f\Desktop\3er trimestre\"/>
    </mc:Choice>
  </mc:AlternateContent>
  <bookViews>
    <workbookView xWindow="0" yWindow="0" windowWidth="23040" windowHeight="9523" tabRatio="863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62913"/>
</workbook>
</file>

<file path=xl/calcChain.xml><?xml version="1.0" encoding="utf-8"?>
<calcChain xmlns="http://schemas.openxmlformats.org/spreadsheetml/2006/main"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99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<sst xmlns="http://schemas.openxmlformats.org/spreadsheetml/2006/main" count="892" uniqueCount="628">
  <si>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</si>
  <si>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</si>
  <si>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</si>
  <si>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</si>
  <si>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</si>
  <si>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</si>
  <si>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</si>
  <si>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</si>
  <si>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</si>
  <si>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</si>
  <si>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</si>
  <si>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</si>
  <si>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</si>
  <si>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</si>
  <si>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</si>
  <si>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</si>
  <si>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</si>
  <si>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</si>
  <si>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</si>
  <si>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</si>
  <si>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</si>
  <si>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</si>
  <si>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</si>
  <si>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</si>
  <si>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</si>
  <si>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</si>
  <si>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</si>
  <si>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</si>
  <si>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</si>
  <si>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</si>
  <si>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</si>
  <si>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</si>
  <si>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</si>
  <si>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</si>
  <si>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</si>
  <si>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</si>
  <si>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</si>
  <si>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</si>
  <si>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</si>
  <si>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</si>
  <si>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</si>
  <si>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</si>
  <si>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</si>
  <si>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</si>
  <si>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</si>
  <si>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</si>
  <si>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</si>
  <si>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</si>
  <si>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</si>
  <si>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</si>
  <si>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</si>
  <si>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</si>
  <si>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</si>
  <si>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</si>
  <si>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</si>
  <si>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</si>
  <si>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</si>
  <si>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</si>
  <si>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</si>
  <si>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</si>
  <si>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</si>
  <si>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</si>
  <si>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</si>
  <si>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</si>
  <si>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</si>
  <si>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</si>
  <si>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</si>
  <si>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</si>
  <si>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</si>
  <si>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</si>
  <si>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</si>
  <si>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</si>
  <si>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</si>
  <si>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</si>
  <si>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</si>
  <si>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</si>
  <si>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</si>
  <si>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</si>
  <si>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</si>
  <si>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</si>
  <si>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</si>
  <si>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</si>
  <si>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</si>
  <si>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</si>
  <si>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</si>
  <si>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</si>
  <si>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</si>
  <si>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</si>
  <si>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</si>
  <si>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</si>
  <si>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</si>
  <si>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</si>
  <si>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</si>
  <si>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</si>
  <si>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</si>
  <si>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</si>
  <si>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</si>
  <si>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</si>
  <si>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</si>
  <si>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</si>
  <si>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</si>
  <si>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</si>
  <si>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</si>
  <si>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</si>
  <si>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</si>
  <si>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</si>
  <si>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</si>
  <si>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</si>
  <si>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</si>
  <si>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</si>
  <si>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</si>
  <si>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</si>
  <si>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</si>
  <si>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</si>
  <si>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</si>
  <si>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</si>
  <si>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</si>
  <si>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</si>
  <si>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</si>
  <si>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</si>
  <si>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</si>
  <si>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</si>
  <si>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</si>
  <si>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</si>
  <si>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</si>
  <si>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</si>
  <si>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</si>
  <si>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</si>
  <si>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</si>
  <si>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</si>
  <si>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</si>
  <si>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</si>
  <si>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</si>
  <si>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</si>
  <si>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</si>
  <si>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</si>
  <si>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</si>
  <si>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</si>
  <si>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</si>
  <si>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</si>
  <si>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</si>
  <si>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</si>
  <si>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</si>
  <si>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</si>
  <si>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</si>
  <si>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</si>
  <si>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</si>
  <si>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</si>
  <si>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</si>
  <si>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</si>
  <si>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</si>
  <si>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</si>
  <si>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</si>
  <si>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</si>
  <si>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</si>
  <si>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</si>
  <si>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</si>
  <si>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</si>
  <si>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</si>
  <si>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</si>
  <si>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</si>
  <si>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</si>
  <si>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</si>
  <si>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</si>
  <si>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</si>
  <si>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</si>
  <si>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</si>
  <si>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</si>
  <si>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</si>
  <si>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</si>
  <si>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</si>
  <si>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</si>
  <si>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</si>
  <si>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</si>
  <si>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</si>
  <si>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</si>
  <si>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</si>
  <si>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</si>
  <si>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</si>
  <si>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</si>
  <si>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</si>
  <si>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</si>
  <si>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</si>
  <si>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</si>
  <si>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</si>
  <si>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</si>
  <si>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</si>
  <si>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</si>
  <si>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</si>
  <si>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</si>
  <si>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</si>
  <si>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</si>
  <si>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</si>
  <si>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</si>
  <si>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</si>
  <si>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</si>
  <si>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</si>
  <si>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</si>
  <si>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</si>
  <si>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</si>
  <si>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</si>
  <si>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</si>
  <si>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</si>
  <si>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</si>
  <si>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</si>
  <si>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</si>
  <si>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</si>
  <si>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</si>
  <si>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</si>
  <si>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</si>
  <si>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</si>
  <si>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</si>
  <si>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</si>
  <si>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</si>
  <si>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</si>
  <si>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</si>
  <si>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</si>
  <si>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</si>
  <si>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</si>
  <si>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</si>
  <si>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</si>
  <si>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</si>
  <si>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</si>
  <si>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</si>
  <si>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</si>
  <si>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</si>
  <si>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</si>
  <si>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</si>
  <si>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</si>
  <si>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</si>
  <si>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</si>
  <si>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</si>
  <si>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</si>
  <si>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</si>
  <si>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</si>
  <si>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</si>
  <si>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</si>
  <si>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</si>
  <si>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</si>
  <si>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</si>
  <si>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</si>
  <si>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</si>
  <si>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</si>
  <si>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</si>
  <si>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</si>
  <si>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</si>
  <si>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</si>
  <si>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</si>
  <si>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</si>
  <si>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</si>
  <si>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</si>
  <si>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</si>
  <si>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</si>
  <si>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</si>
  <si>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</si>
  <si>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</si>
  <si>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</si>
  <si>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</si>
  <si>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</si>
  <si>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</si>
  <si>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</si>
  <si>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</si>
  <si>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</si>
  <si>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</si>
  <si>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</si>
  <si>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</si>
  <si>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</si>
  <si>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</si>
  <si>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</si>
  <si>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</si>
  <si>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</si>
  <si>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</si>
  <si>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</si>
  <si>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</si>
  <si>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</si>
  <si>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</si>
  <si>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</si>
  <si>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</si>
  <si>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</si>
  <si>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</si>
  <si>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</si>
  <si>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</si>
  <si>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</si>
  <si>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</si>
  <si>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</si>
  <si>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</si>
  <si>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</si>
  <si>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</si>
  <si>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</si>
  <si>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</si>
  <si>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</si>
  <si>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</si>
  <si>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</si>
  <si>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</si>
  <si>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</si>
  <si>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</si>
  <si>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</si>
  <si>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</si>
  <si>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</si>
  <si>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</si>
  <si>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</si>
  <si>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</si>
  <si>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</si>
  <si>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</si>
  <si>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</si>
  <si>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</si>
  <si>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</si>
  <si>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</si>
  <si>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</si>
  <si>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</si>
  <si>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</si>
  <si>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</si>
  <si>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</si>
  <si>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</si>
  <si>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</si>
  <si>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</si>
  <si>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</si>
  <si>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</si>
  <si>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</si>
  <si>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</si>
  <si>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</si>
  <si>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</si>
  <si>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</si>
  <si>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</si>
  <si>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</si>
  <si>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</si>
  <si>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</si>
  <si>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</si>
  <si>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</si>
  <si>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</si>
  <si>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</si>
  <si>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</si>
  <si>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</si>
  <si>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</si>
  <si>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</si>
  <si>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</si>
  <si>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</si>
  <si>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</si>
  <si>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</si>
  <si>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</si>
  <si>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</si>
  <si>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</si>
  <si>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</si>
  <si>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</si>
  <si>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</si>
  <si>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</si>
  <si>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</si>
  <si>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</si>
  <si>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</si>
  <si>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</si>
  <si>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</si>
  <si>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</si>
  <si>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</si>
  <si>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</si>
  <si>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</si>
  <si>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</si>
  <si>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</si>
  <si>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</si>
  <si>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</si>
  <si>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</si>
  <si>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</si>
  <si>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</si>
  <si>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</si>
  <si>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</si>
  <si>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</si>
  <si>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</si>
  <si>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</si>
  <si>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</si>
  <si>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</si>
  <si>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</si>
  <si>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</si>
  <si>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</si>
  <si>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</si>
  <si>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</si>
  <si>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</si>
  <si>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</si>
  <si>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</si>
  <si>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</si>
  <si>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</si>
  <si>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</si>
  <si>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</si>
  <si>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</si>
  <si>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</si>
  <si>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</si>
  <si>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</si>
  <si>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</si>
  <si>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</si>
  <si>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</si>
  <si>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</si>
  <si>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</si>
  <si>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</si>
  <si>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</si>
  <si>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</si>
  <si>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</si>
  <si>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</si>
  <si>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</si>
  <si>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</si>
  <si>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</si>
  <si>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</si>
  <si>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</si>
  <si>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</si>
  <si>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</si>
  <si>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</si>
  <si>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</si>
  <si>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</si>
  <si>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</si>
  <si>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</si>
  <si>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</si>
  <si>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</si>
  <si>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</si>
  <si>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</si>
  <si>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</si>
  <si>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</si>
  <si>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</si>
  <si>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</si>
  <si>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</si>
  <si>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</si>
  <si>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</si>
  <si>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</si>
  <si>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</si>
  <si>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</si>
  <si>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</si>
  <si>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</si>
  <si>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</si>
  <si>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</si>
  <si>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</si>
  <si>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</si>
  <si>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</si>
  <si>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</si>
  <si>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</si>
  <si>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</si>
  <si>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</si>
  <si>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</si>
  <si>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</si>
  <si>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</si>
  <si>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</si>
  <si>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</si>
  <si>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</si>
  <si>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</si>
  <si>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</si>
  <si>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</si>
  <si>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</si>
  <si>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</si>
  <si>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</si>
  <si>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</si>
  <si>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</si>
  <si>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</si>
  <si>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</si>
  <si>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</si>
  <si>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</si>
  <si>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</si>
  <si>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</si>
  <si>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</si>
  <si>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</si>
  <si>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</si>
  <si>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</si>
  <si>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</si>
  <si>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</si>
  <si>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</si>
  <si>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</si>
  <si>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</si>
  <si>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</si>
  <si>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</si>
  <si>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</si>
  <si>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</si>
  <si>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</si>
  <si>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</si>
  <si>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</si>
  <si>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</si>
  <si>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</si>
  <si>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</si>
  <si>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</si>
  <si>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</si>
  <si>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</si>
  <si>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</si>
  <si>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</si>
  <si>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</si>
  <si>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</si>
  <si>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</si>
  <si>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</si>
  <si>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</si>
  <si>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</si>
  <si>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</si>
  <si>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</si>
  <si>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</si>
  <si>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</si>
  <si>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</si>
  <si>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</si>
  <si>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</si>
  <si>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</si>
  <si>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</si>
  <si>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</si>
  <si>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</si>
  <si>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</si>
  <si>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</si>
  <si>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</si>
  <si>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</si>
  <si>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</si>
  <si>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</si>
  <si>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</si>
  <si>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</si>
  <si>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</si>
  <si>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</si>
  <si>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</si>
  <si>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</si>
  <si>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</si>
  <si>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</si>
  <si>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</si>
  <si>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</si>
  <si>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</si>
  <si>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</si>
  <si>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</si>
  <si>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</si>
  <si>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</si>
  <si>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</si>
  <si>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</si>
  <si>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</si>
  <si>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</si>
  <si>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</si>
  <si>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</si>
  <si>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</si>
  <si>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</si>
  <si>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</si>
  <si>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</si>
  <si>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</si>
  <si>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</si>
  <si>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</si>
  <si>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</si>
  <si>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</si>
  <si>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</si>
  <si>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</si>
  <si>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</si>
  <si>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</si>
  <si>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</si>
  <si>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</si>
  <si>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</si>
  <si>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</si>
  <si>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</si>
  <si>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</si>
  <si>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</si>
  <si>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</si>
  <si>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</si>
  <si>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</si>
  <si>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</si>
  <si>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</si>
  <si>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</si>
  <si>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</si>
  <si>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</si>
  <si>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</si>
  <si>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</si>
  <si>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</si>
  <si>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</si>
  <si>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</si>
  <si>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</si>
  <si>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</si>
  <si>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</si>
  <si>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</si>
  <si>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</si>
  <si>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</si>
  <si>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</si>
  <si>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</si>
  <si>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</si>
  <si>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</si>
  <si>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</si>
  <si>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</si>
  <si>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</si>
  <si>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</si>
  <si>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</si>
  <si>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</si>
  <si>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</si>
  <si>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</si>
  <si>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</si>
  <si>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</si>
  <si>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</si>
  <si>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</si>
  <si>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</si>
  <si>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</si>
  <si>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</si>
  <si>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</si>
  <si>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</si>
  <si>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</si>
  <si>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</si>
  <si>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</si>
  <si>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</si>
  <si>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</si>
  <si>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</si>
  <si>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</si>
  <si>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</si>
  <si>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</si>
  <si>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</si>
  <si>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</si>
  <si>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</si>
  <si>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</si>
  <si>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</si>
  <si>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</si>
  <si>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</si>
  <si>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</si>
  <si>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</si>
  <si>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</si>
  <si>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</si>
  <si>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</si>
  <si>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</si>
  <si>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</si>
  <si>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</si>
  <si>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</si>
  <si>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</si>
  <si>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</si>
  <si>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</si>
  <si>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</si>
  <si>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</si>
  <si>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</si>
  <si>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</si>
  <si>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</si>
  <si>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</si>
  <si>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</si>
  <si>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</si>
  <si>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</si>
  <si>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</si>
  <si>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</si>
  <si>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</si>
  <si>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</si>
  <si>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</si>
  <si>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</si>
  <si>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</si>
  <si>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</si>
  <si>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</si>
  <si>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Instituto Municipal de Cultura de Acámbaro, Guanajuato</t>
  </si>
  <si>
    <t>Correspondiente del 1 de Enero AL 30 DE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</si>
</sst>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5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D25" sqref="D25"/>
    </sheetView>
  </sheetViews>
  <sheetFormatPr baseColWidth="10" defaultColWidth="12.875" defaultRowHeight="10.9" x14ac:dyDescent="0.2"/>
  <cols>
    <col min="1" max="1" width="14.625" style="4" customWidth="1"/>
    <col min="2" max="2" width="73.875" style="4" bestFit="1" customWidth="1"/>
    <col min="3" max="3" width="8" style="4" customWidth="1"/>
    <col min="4" max="16384" width="12.875" style="4"/>
  </cols>
  <sheetData>
    <row r="1" spans="1:5" ht="18.850000000000001" customHeight="1" x14ac:dyDescent="0.2">
      <c r="A1" s="139" t="s">
        <v>626</v>
      </c>
      <c r="B1" s="139"/>
      <c r="C1" s="19"/>
      <c r="D1" s="16" t="s">
        <v>614</v>
      </c>
      <c r="E1" s="17">
        <v>2021</v>
      </c>
    </row>
    <row r="2" spans="1:5" ht="18.850000000000001" customHeight="1" x14ac:dyDescent="0.2">
      <c r="A2" s="140" t="s">
        <v>613</v>
      </c>
      <c r="B2" s="140"/>
      <c r="C2" s="38"/>
      <c r="D2" s="16" t="s">
        <v>615</v>
      </c>
      <c r="E2" s="19" t="s">
        <v>617</v>
      </c>
    </row>
    <row r="3" spans="1:5" ht="18.850000000000001" customHeight="1" x14ac:dyDescent="0.2">
      <c r="A3" s="141" t="s">
        <v>627</v>
      </c>
      <c r="B3" s="141"/>
      <c r="C3" s="19"/>
      <c r="D3" s="16" t="s">
        <v>616</v>
      </c>
      <c r="E3" s="17">
        <v>3</v>
      </c>
    </row>
    <row r="4" spans="1:5" ht="14.9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596</v>
      </c>
    </row>
    <row r="13" spans="1:5" x14ac:dyDescent="0.2">
      <c r="A13" s="47" t="s">
        <v>7</v>
      </c>
      <c r="B13" s="48" t="s">
        <v>597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598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4" t="s">
        <v>581</v>
      </c>
      <c r="B23" s="105" t="s">
        <v>307</v>
      </c>
    </row>
    <row r="24" spans="1:2" x14ac:dyDescent="0.2">
      <c r="A24" s="104" t="s">
        <v>582</v>
      </c>
      <c r="B24" s="105" t="s">
        <v>583</v>
      </c>
    </row>
    <row r="25" spans="1:2" s="103" customFormat="1" x14ac:dyDescent="0.2">
      <c r="A25" s="104" t="s">
        <v>584</v>
      </c>
      <c r="B25" s="105" t="s">
        <v>344</v>
      </c>
    </row>
    <row r="26" spans="1:2" x14ac:dyDescent="0.2">
      <c r="A26" s="104" t="s">
        <v>585</v>
      </c>
      <c r="B26" s="105" t="s">
        <v>361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7" t="s">
        <v>49</v>
      </c>
      <c r="B34" s="48" t="s">
        <v>44</v>
      </c>
    </row>
    <row r="35" spans="1:2" x14ac:dyDescent="0.2">
      <c r="A35" s="47" t="s">
        <v>50</v>
      </c>
      <c r="B35" s="48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8" t="s">
        <v>32</v>
      </c>
    </row>
    <row r="39" spans="1:2" x14ac:dyDescent="0.2">
      <c r="A39" s="7"/>
      <c r="B39" s="48" t="s">
        <v>33</v>
      </c>
    </row>
    <row r="40" spans="1:2" ht="11.55" thickBot="1" x14ac:dyDescent="0.25">
      <c r="A40" s="11"/>
      <c r="B40" s="1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topLeftCell="A39" zoomScale="106" zoomScaleNormal="106" workbookViewId="0">
      <selection activeCell="G42" sqref="G42"/>
    </sheetView>
  </sheetViews>
  <sheetFormatPr baseColWidth="10" defaultColWidth="9.125" defaultRowHeight="10.9" x14ac:dyDescent="0.2"/>
  <cols>
    <col min="1" max="1" width="10" style="22" customWidth="1"/>
    <col min="2" max="2" width="64.5" style="22" bestFit="1" customWidth="1"/>
    <col min="3" max="3" width="16.5" style="22" bestFit="1" customWidth="1"/>
    <col min="4" max="4" width="19.125" style="22" customWidth="1"/>
    <col min="5" max="5" width="28" style="22" customWidth="1"/>
    <col min="6" max="6" width="22.625" style="22" customWidth="1"/>
    <col min="7" max="8" width="16.625" style="22" customWidth="1"/>
    <col min="9" max="9" width="27.125" style="22" customWidth="1"/>
    <col min="10" max="16384" width="9.125" style="22"/>
  </cols>
  <sheetData>
    <row r="1" spans="1:8" s="18" customFormat="1" ht="18.850000000000001" customHeight="1" x14ac:dyDescent="0.25">
      <c r="A1" s="142" t="s">
        <v>626</v>
      </c>
      <c r="B1" s="143"/>
      <c r="C1" s="143"/>
      <c r="D1" s="143"/>
      <c r="E1" s="143"/>
      <c r="F1" s="143"/>
      <c r="G1" s="16" t="s">
        <v>614</v>
      </c>
      <c r="H1" s="27">
        <v>2021</v>
      </c>
    </row>
    <row r="2" spans="1:8" s="18" customFormat="1" ht="18.850000000000001" customHeight="1" x14ac:dyDescent="0.25">
      <c r="A2" s="142" t="s">
        <v>618</v>
      </c>
      <c r="B2" s="143"/>
      <c r="C2" s="143"/>
      <c r="D2" s="143"/>
      <c r="E2" s="143"/>
      <c r="F2" s="143"/>
      <c r="G2" s="16" t="s">
        <v>619</v>
      </c>
      <c r="H2" s="27" t="str">
        <f>'Notas a los Edos Financieros'!E2</f>
        <v>TRIMESTRAL</v>
      </c>
    </row>
    <row r="3" spans="1:8" s="18" customFormat="1" ht="18.850000000000001" customHeight="1" x14ac:dyDescent="0.25">
      <c r="A3" s="142" t="s">
        <v>627</v>
      </c>
      <c r="B3" s="143"/>
      <c r="C3" s="143"/>
      <c r="D3" s="143"/>
      <c r="E3" s="143"/>
      <c r="F3" s="143"/>
      <c r="G3" s="16" t="s">
        <v>620</v>
      </c>
      <c r="H3" s="27">
        <v>3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0</v>
      </c>
    </row>
    <row r="9" spans="1:8" x14ac:dyDescent="0.2">
      <c r="A9" s="24">
        <v>1115</v>
      </c>
      <c r="B9" s="22" t="s">
        <v>199</v>
      </c>
      <c r="C9" s="26">
        <v>0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2020</v>
      </c>
      <c r="E14" s="23">
        <v>2019</v>
      </c>
      <c r="F14" s="23">
        <v>2018</v>
      </c>
      <c r="G14" s="23">
        <v>2017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162720.01999999999</v>
      </c>
      <c r="D15" s="26">
        <v>162720.01999999999</v>
      </c>
      <c r="E15" s="26">
        <v>171900.02</v>
      </c>
      <c r="F15" s="26">
        <v>157696.01999999999</v>
      </c>
      <c r="G15" s="26">
        <v>139834.01999999999</v>
      </c>
    </row>
    <row r="16" spans="1:8" x14ac:dyDescent="0.2">
      <c r="A16" s="24">
        <v>1124</v>
      </c>
      <c r="B16" s="22" t="s">
        <v>203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12495.22</v>
      </c>
      <c r="D20" s="26">
        <v>12495.22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7500</v>
      </c>
      <c r="D21" s="26">
        <v>7500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587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588</v>
      </c>
      <c r="C23" s="26">
        <v>469</v>
      </c>
      <c r="D23" s="26">
        <v>469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211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212</v>
      </c>
      <c r="C25" s="26">
        <v>7000</v>
      </c>
      <c r="D25" s="26">
        <v>7000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589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0</v>
      </c>
    </row>
    <row r="42" spans="1:8" x14ac:dyDescent="0.2">
      <c r="A42" s="24">
        <v>1151</v>
      </c>
      <c r="B42" s="22" t="s">
        <v>226</v>
      </c>
      <c r="C42" s="26">
        <v>0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0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0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0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0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0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0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796147.08000000007</v>
      </c>
      <c r="D62" s="26">
        <f t="shared" ref="D62:E62" si="0">SUM(D63:D70)</f>
        <v>0</v>
      </c>
      <c r="E62" s="26">
        <f t="shared" si="0"/>
        <v>-52126.080000000002</v>
      </c>
    </row>
    <row r="63" spans="1:9" x14ac:dyDescent="0.2">
      <c r="A63" s="24">
        <v>1241</v>
      </c>
      <c r="B63" s="22" t="s">
        <v>240</v>
      </c>
      <c r="C63" s="26">
        <v>308408.46999999997</v>
      </c>
      <c r="D63" s="26">
        <v>0</v>
      </c>
      <c r="E63" s="26">
        <v>24993.59</v>
      </c>
    </row>
    <row r="64" spans="1:9" x14ac:dyDescent="0.2">
      <c r="A64" s="24">
        <v>1242</v>
      </c>
      <c r="B64" s="22" t="s">
        <v>241</v>
      </c>
      <c r="C64" s="26">
        <v>247582.57</v>
      </c>
      <c r="D64" s="26">
        <v>0</v>
      </c>
      <c r="E64" s="26">
        <v>19497</v>
      </c>
    </row>
    <row r="65" spans="1:9" x14ac:dyDescent="0.2">
      <c r="A65" s="24">
        <v>1243</v>
      </c>
      <c r="B65" s="22" t="s">
        <v>242</v>
      </c>
      <c r="C65" s="26">
        <v>0</v>
      </c>
      <c r="D65" s="26">
        <v>0</v>
      </c>
      <c r="E65" s="26">
        <v>0</v>
      </c>
    </row>
    <row r="66" spans="1:9" x14ac:dyDescent="0.2">
      <c r="A66" s="24">
        <v>1244</v>
      </c>
      <c r="B66" s="22" t="s">
        <v>243</v>
      </c>
      <c r="C66" s="26">
        <v>149600</v>
      </c>
      <c r="D66" s="26">
        <v>0</v>
      </c>
      <c r="E66" s="26">
        <v>-96616.67</v>
      </c>
    </row>
    <row r="67" spans="1:9" x14ac:dyDescent="0.2">
      <c r="A67" s="24">
        <v>1245</v>
      </c>
      <c r="B67" s="22" t="s">
        <v>244</v>
      </c>
      <c r="C67" s="26">
        <v>0</v>
      </c>
      <c r="D67" s="26">
        <v>0</v>
      </c>
      <c r="E67" s="26">
        <v>0</v>
      </c>
    </row>
    <row r="68" spans="1:9" x14ac:dyDescent="0.2">
      <c r="A68" s="24">
        <v>1246</v>
      </c>
      <c r="B68" s="22" t="s">
        <v>245</v>
      </c>
      <c r="C68" s="26">
        <v>35484.910000000003</v>
      </c>
      <c r="D68" s="26">
        <v>0</v>
      </c>
      <c r="E68" s="26">
        <v>0</v>
      </c>
    </row>
    <row r="69" spans="1:9" x14ac:dyDescent="0.2">
      <c r="A69" s="24">
        <v>1247</v>
      </c>
      <c r="B69" s="22" t="s">
        <v>246</v>
      </c>
      <c r="C69" s="26">
        <v>55071.13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19633</v>
      </c>
      <c r="D74" s="26">
        <f>SUM(D75:D79)</f>
        <v>0</v>
      </c>
      <c r="E74" s="26">
        <f>SUM(E75:E79)</f>
        <v>0</v>
      </c>
    </row>
    <row r="75" spans="1:9" x14ac:dyDescent="0.2">
      <c r="A75" s="24">
        <v>1251</v>
      </c>
      <c r="B75" s="22" t="s">
        <v>250</v>
      </c>
      <c r="C75" s="26">
        <v>0</v>
      </c>
      <c r="D75" s="26">
        <v>0</v>
      </c>
      <c r="E75" s="26">
        <v>0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19633</v>
      </c>
      <c r="D78" s="26">
        <v>0</v>
      </c>
      <c r="E78" s="26">
        <v>0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f>SUM(C81:C86)</f>
        <v>0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256</v>
      </c>
      <c r="C81" s="26">
        <v>0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258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261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263</v>
      </c>
      <c r="C90" s="26">
        <f>SUM(C91:C92)</f>
        <v>0</v>
      </c>
    </row>
    <row r="91" spans="1:8" x14ac:dyDescent="0.2">
      <c r="A91" s="24">
        <v>1161</v>
      </c>
      <c r="B91" s="22" t="s">
        <v>264</v>
      </c>
      <c r="C91" s="26">
        <v>0</v>
      </c>
    </row>
    <row r="92" spans="1:8" x14ac:dyDescent="0.2">
      <c r="A92" s="24">
        <v>1162</v>
      </c>
      <c r="B92" s="22" t="s">
        <v>265</v>
      </c>
      <c r="C92" s="26">
        <v>0</v>
      </c>
    </row>
    <row r="94" spans="1:8" x14ac:dyDescent="0.2">
      <c r="A94" s="21" t="s">
        <v>590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599</v>
      </c>
      <c r="C96" s="26">
        <f>SUM(C97:C100)</f>
        <v>0</v>
      </c>
    </row>
    <row r="97" spans="1:8" x14ac:dyDescent="0.2">
      <c r="A97" s="24">
        <v>1191</v>
      </c>
      <c r="B97" s="22" t="s">
        <v>591</v>
      </c>
      <c r="C97" s="26">
        <v>0</v>
      </c>
    </row>
    <row r="98" spans="1:8" x14ac:dyDescent="0.2">
      <c r="A98" s="24">
        <v>1192</v>
      </c>
      <c r="B98" s="22" t="s">
        <v>592</v>
      </c>
      <c r="C98" s="26">
        <v>0</v>
      </c>
    </row>
    <row r="99" spans="1:8" x14ac:dyDescent="0.2">
      <c r="A99" s="24">
        <v>1193</v>
      </c>
      <c r="B99" s="22" t="s">
        <v>593</v>
      </c>
      <c r="C99" s="26">
        <v>0</v>
      </c>
    </row>
    <row r="100" spans="1:8" x14ac:dyDescent="0.2">
      <c r="A100" s="24">
        <v>1194</v>
      </c>
      <c r="B100" s="22" t="s">
        <v>594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f>SUM(C104:C106)</f>
        <v>0</v>
      </c>
    </row>
    <row r="104" spans="1:8" x14ac:dyDescent="0.2">
      <c r="A104" s="24">
        <v>1291</v>
      </c>
      <c r="B104" s="22" t="s">
        <v>267</v>
      </c>
      <c r="C104" s="26">
        <v>0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f>SUM(C111:C119)</f>
        <v>591438.79</v>
      </c>
      <c r="D110" s="26">
        <f>SUM(D111:D119)</f>
        <v>591438.79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273</v>
      </c>
      <c r="C111" s="26">
        <v>0</v>
      </c>
      <c r="D111" s="26">
        <f>C111</f>
        <v>0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274</v>
      </c>
      <c r="C112" s="26">
        <v>24967.84</v>
      </c>
      <c r="D112" s="26">
        <f t="shared" ref="D112:D119" si="1">C112</f>
        <v>24967.84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275</v>
      </c>
      <c r="C113" s="26">
        <v>0</v>
      </c>
      <c r="D113" s="26">
        <f t="shared" si="1"/>
        <v>0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276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0</v>
      </c>
      <c r="D115" s="26">
        <f t="shared" si="1"/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279</v>
      </c>
      <c r="C117" s="26">
        <v>514861.05</v>
      </c>
      <c r="D117" s="26">
        <f t="shared" si="1"/>
        <v>514861.05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51609.9</v>
      </c>
      <c r="D119" s="26">
        <f t="shared" si="1"/>
        <v>51609.9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282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f>SUM(C128:C133)</f>
        <v>0</v>
      </c>
    </row>
    <row r="128" spans="1:8" x14ac:dyDescent="0.2">
      <c r="A128" s="24">
        <v>2161</v>
      </c>
      <c r="B128" s="22" t="s">
        <v>287</v>
      </c>
      <c r="C128" s="26">
        <v>0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f>SUM(C135:C140)</f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0</v>
      </c>
    </row>
    <row r="140" spans="1:8" x14ac:dyDescent="0.2">
      <c r="A140" s="24">
        <v>2256</v>
      </c>
      <c r="B140" s="22" t="s">
        <v>299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0</v>
      </c>
    </row>
    <row r="145" spans="1:3" x14ac:dyDescent="0.2">
      <c r="A145" s="24">
        <v>2199</v>
      </c>
      <c r="B145" s="22" t="s">
        <v>301</v>
      </c>
      <c r="C145" s="26">
        <v>0</v>
      </c>
    </row>
    <row r="146" spans="1:3" x14ac:dyDescent="0.2">
      <c r="A146" s="24">
        <v>2240</v>
      </c>
      <c r="B146" s="22" t="s">
        <v>302</v>
      </c>
      <c r="C146" s="26">
        <f>SUM(C147:C149)</f>
        <v>0</v>
      </c>
    </row>
    <row r="147" spans="1:3" x14ac:dyDescent="0.2">
      <c r="A147" s="24">
        <v>2241</v>
      </c>
      <c r="B147" s="22" t="s">
        <v>303</v>
      </c>
      <c r="C147" s="26">
        <v>0</v>
      </c>
    </row>
    <row r="148" spans="1:3" x14ac:dyDescent="0.2">
      <c r="A148" s="24">
        <v>2242</v>
      </c>
      <c r="B148" s="22" t="s">
        <v>304</v>
      </c>
      <c r="C148" s="26">
        <v>0</v>
      </c>
    </row>
    <row r="149" spans="1:3" x14ac:dyDescent="0.2">
      <c r="A149" s="24">
        <v>2249</v>
      </c>
      <c r="B149" s="22" t="s">
        <v>305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0.9" x14ac:dyDescent="0.2"/>
  <cols>
    <col min="1" max="1" width="7.625" style="3" customWidth="1"/>
    <col min="2" max="2" width="124.375" style="3" customWidth="1"/>
    <col min="3" max="3" width="11.5" style="3" customWidth="1"/>
    <col min="4" max="16384" width="11.5" style="3" hidden="1"/>
  </cols>
  <sheetData>
    <row r="2" spans="1:2" ht="14.95" customHeight="1" x14ac:dyDescent="0.2">
      <c r="A2" s="107" t="s">
        <v>191</v>
      </c>
      <c r="B2" s="108" t="s">
        <v>51</v>
      </c>
    </row>
    <row r="3" spans="1:2" x14ac:dyDescent="0.2">
      <c r="A3" s="109"/>
      <c r="B3" s="110"/>
    </row>
    <row r="4" spans="1:2" ht="14.95" customHeight="1" x14ac:dyDescent="0.2">
      <c r="A4" s="111" t="s">
        <v>1</v>
      </c>
      <c r="B4" s="112" t="s">
        <v>79</v>
      </c>
    </row>
    <row r="5" spans="1:2" ht="14.95" customHeight="1" x14ac:dyDescent="0.2">
      <c r="A5" s="113"/>
      <c r="B5" s="112" t="s">
        <v>52</v>
      </c>
    </row>
    <row r="6" spans="1:2" ht="14.95" customHeight="1" x14ac:dyDescent="0.2">
      <c r="A6" s="113"/>
      <c r="B6" s="114" t="s">
        <v>150</v>
      </c>
    </row>
    <row r="7" spans="1:2" ht="14.95" customHeight="1" x14ac:dyDescent="0.2">
      <c r="A7" s="113"/>
      <c r="B7" s="112" t="s">
        <v>53</v>
      </c>
    </row>
    <row r="8" spans="1:2" x14ac:dyDescent="0.2">
      <c r="A8" s="113"/>
    </row>
    <row r="9" spans="1:2" ht="14.95" customHeight="1" x14ac:dyDescent="0.2">
      <c r="A9" s="111" t="s">
        <v>3</v>
      </c>
      <c r="B9" s="112" t="s">
        <v>600</v>
      </c>
    </row>
    <row r="10" spans="1:2" ht="14.95" customHeight="1" x14ac:dyDescent="0.2">
      <c r="A10" s="113"/>
      <c r="B10" s="112" t="s">
        <v>601</v>
      </c>
    </row>
    <row r="11" spans="1:2" ht="14.95" customHeight="1" x14ac:dyDescent="0.2">
      <c r="A11" s="113"/>
      <c r="B11" s="112" t="s">
        <v>128</v>
      </c>
    </row>
    <row r="12" spans="1:2" ht="14.95" customHeight="1" x14ac:dyDescent="0.2">
      <c r="A12" s="113"/>
      <c r="B12" s="112" t="s">
        <v>127</v>
      </c>
    </row>
    <row r="13" spans="1:2" ht="14.95" customHeight="1" x14ac:dyDescent="0.2">
      <c r="A13" s="113"/>
      <c r="B13" s="112" t="s">
        <v>129</v>
      </c>
    </row>
    <row r="14" spans="1:2" x14ac:dyDescent="0.2">
      <c r="A14" s="113"/>
    </row>
    <row r="15" spans="1:2" ht="14.95" customHeight="1" x14ac:dyDescent="0.2">
      <c r="A15" s="111" t="s">
        <v>5</v>
      </c>
      <c r="B15" s="115" t="s">
        <v>54</v>
      </c>
    </row>
    <row r="16" spans="1:2" ht="14.95" customHeight="1" x14ac:dyDescent="0.2">
      <c r="A16" s="113"/>
      <c r="B16" s="115" t="s">
        <v>55</v>
      </c>
    </row>
    <row r="17" spans="1:2" ht="14.95" customHeight="1" x14ac:dyDescent="0.2">
      <c r="A17" s="113"/>
      <c r="B17" s="115" t="s">
        <v>56</v>
      </c>
    </row>
    <row r="18" spans="1:2" ht="14.95" customHeight="1" x14ac:dyDescent="0.2">
      <c r="A18" s="113"/>
      <c r="B18" s="112" t="s">
        <v>57</v>
      </c>
    </row>
    <row r="19" spans="1:2" ht="14.95" customHeight="1" x14ac:dyDescent="0.2">
      <c r="A19" s="113"/>
      <c r="B19" s="116" t="s">
        <v>138</v>
      </c>
    </row>
    <row r="20" spans="1:2" x14ac:dyDescent="0.2">
      <c r="A20" s="113"/>
    </row>
    <row r="21" spans="1:2" ht="14.95" customHeight="1" x14ac:dyDescent="0.2">
      <c r="A21" s="111" t="s">
        <v>134</v>
      </c>
      <c r="B21" s="1" t="s">
        <v>189</v>
      </c>
    </row>
    <row r="22" spans="1:2" ht="14.95" customHeight="1" x14ac:dyDescent="0.2">
      <c r="A22" s="113"/>
      <c r="B22" s="117" t="s">
        <v>190</v>
      </c>
    </row>
    <row r="23" spans="1:2" x14ac:dyDescent="0.2">
      <c r="A23" s="113"/>
    </row>
    <row r="24" spans="1:2" ht="14.95" customHeight="1" x14ac:dyDescent="0.2">
      <c r="A24" s="111" t="s">
        <v>7</v>
      </c>
      <c r="B24" s="116" t="s">
        <v>58</v>
      </c>
    </row>
    <row r="25" spans="1:2" ht="14.95" customHeight="1" x14ac:dyDescent="0.2">
      <c r="A25" s="113"/>
      <c r="B25" s="116" t="s">
        <v>130</v>
      </c>
    </row>
    <row r="26" spans="1:2" ht="14.95" customHeight="1" x14ac:dyDescent="0.2">
      <c r="A26" s="113"/>
      <c r="B26" s="116" t="s">
        <v>131</v>
      </c>
    </row>
    <row r="27" spans="1:2" x14ac:dyDescent="0.2">
      <c r="A27" s="113"/>
    </row>
    <row r="28" spans="1:2" ht="14.95" customHeight="1" x14ac:dyDescent="0.2">
      <c r="A28" s="111" t="s">
        <v>8</v>
      </c>
      <c r="B28" s="116" t="s">
        <v>59</v>
      </c>
    </row>
    <row r="29" spans="1:2" ht="14.95" customHeight="1" x14ac:dyDescent="0.2">
      <c r="A29" s="113"/>
      <c r="B29" s="116" t="s">
        <v>137</v>
      </c>
    </row>
    <row r="30" spans="1:2" ht="14.95" customHeight="1" x14ac:dyDescent="0.2">
      <c r="A30" s="113"/>
      <c r="B30" s="116" t="s">
        <v>60</v>
      </c>
    </row>
    <row r="31" spans="1:2" ht="14.95" customHeight="1" x14ac:dyDescent="0.2">
      <c r="A31" s="113"/>
      <c r="B31" s="118" t="s">
        <v>61</v>
      </c>
    </row>
    <row r="32" spans="1:2" x14ac:dyDescent="0.2">
      <c r="A32" s="113"/>
    </row>
    <row r="33" spans="1:2" ht="14.95" customHeight="1" x14ac:dyDescent="0.2">
      <c r="A33" s="111" t="s">
        <v>9</v>
      </c>
      <c r="B33" s="116" t="s">
        <v>62</v>
      </c>
    </row>
    <row r="34" spans="1:2" ht="14.95" customHeight="1" x14ac:dyDescent="0.2">
      <c r="A34" s="113"/>
      <c r="B34" s="116" t="s">
        <v>63</v>
      </c>
    </row>
    <row r="35" spans="1:2" x14ac:dyDescent="0.2">
      <c r="A35" s="113"/>
    </row>
    <row r="36" spans="1:2" ht="14.95" customHeight="1" x14ac:dyDescent="0.2">
      <c r="A36" s="111" t="s">
        <v>11</v>
      </c>
      <c r="B36" s="112" t="s">
        <v>132</v>
      </c>
    </row>
    <row r="37" spans="1:2" ht="14.95" customHeight="1" x14ac:dyDescent="0.2">
      <c r="A37" s="113"/>
      <c r="B37" s="112" t="s">
        <v>139</v>
      </c>
    </row>
    <row r="38" spans="1:2" ht="14.95" customHeight="1" x14ac:dyDescent="0.2">
      <c r="A38" s="113"/>
      <c r="B38" s="119" t="s">
        <v>192</v>
      </c>
    </row>
    <row r="39" spans="1:2" ht="14.95" customHeight="1" x14ac:dyDescent="0.2">
      <c r="A39" s="113"/>
      <c r="B39" s="112" t="s">
        <v>193</v>
      </c>
    </row>
    <row r="40" spans="1:2" ht="14.95" customHeight="1" x14ac:dyDescent="0.2">
      <c r="A40" s="113"/>
      <c r="B40" s="112" t="s">
        <v>135</v>
      </c>
    </row>
    <row r="41" spans="1:2" ht="14.95" customHeight="1" x14ac:dyDescent="0.2">
      <c r="A41" s="113"/>
      <c r="B41" s="112" t="s">
        <v>136</v>
      </c>
    </row>
    <row r="42" spans="1:2" x14ac:dyDescent="0.2">
      <c r="A42" s="113"/>
    </row>
    <row r="43" spans="1:2" ht="14.95" customHeight="1" x14ac:dyDescent="0.2">
      <c r="A43" s="111" t="s">
        <v>13</v>
      </c>
      <c r="B43" s="112" t="s">
        <v>140</v>
      </c>
    </row>
    <row r="44" spans="1:2" ht="14.95" customHeight="1" x14ac:dyDescent="0.2">
      <c r="A44" s="113"/>
      <c r="B44" s="112" t="s">
        <v>143</v>
      </c>
    </row>
    <row r="45" spans="1:2" ht="14.95" customHeight="1" x14ac:dyDescent="0.2">
      <c r="A45" s="113"/>
      <c r="B45" s="119" t="s">
        <v>194</v>
      </c>
    </row>
    <row r="46" spans="1:2" ht="14.95" customHeight="1" x14ac:dyDescent="0.2">
      <c r="A46" s="113"/>
      <c r="B46" s="112" t="s">
        <v>195</v>
      </c>
    </row>
    <row r="47" spans="1:2" ht="14.95" customHeight="1" x14ac:dyDescent="0.2">
      <c r="A47" s="113"/>
      <c r="B47" s="112" t="s">
        <v>142</v>
      </c>
    </row>
    <row r="48" spans="1:2" ht="14.9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4.9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4.95" customHeight="1" x14ac:dyDescent="0.2">
      <c r="A54" s="111" t="s">
        <v>18</v>
      </c>
      <c r="B54" s="115" t="s">
        <v>65</v>
      </c>
    </row>
    <row r="55" spans="1:2" ht="14.95" customHeight="1" x14ac:dyDescent="0.2">
      <c r="A55" s="113"/>
      <c r="B55" s="115" t="s">
        <v>66</v>
      </c>
    </row>
    <row r="56" spans="1:2" ht="14.95" customHeight="1" x14ac:dyDescent="0.2">
      <c r="A56" s="113"/>
      <c r="B56" s="115" t="s">
        <v>67</v>
      </c>
    </row>
    <row r="57" spans="1:2" ht="14.95" customHeight="1" x14ac:dyDescent="0.2">
      <c r="A57" s="113"/>
      <c r="B57" s="115" t="s">
        <v>68</v>
      </c>
    </row>
    <row r="58" spans="1:2" ht="14.95" customHeight="1" x14ac:dyDescent="0.2">
      <c r="A58" s="113"/>
      <c r="B58" s="115" t="s">
        <v>69</v>
      </c>
    </row>
    <row r="59" spans="1:2" x14ac:dyDescent="0.2">
      <c r="A59" s="113"/>
    </row>
    <row r="60" spans="1:2" ht="14.9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4.9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topLeftCell="A40" zoomScaleNormal="100" workbookViewId="0">
      <selection sqref="A1:C1"/>
    </sheetView>
  </sheetViews>
  <sheetFormatPr baseColWidth="10" defaultColWidth="9.125" defaultRowHeight="10.9" x14ac:dyDescent="0.2"/>
  <cols>
    <col min="1" max="1" width="10" style="22" customWidth="1"/>
    <col min="2" max="2" width="83" style="22" customWidth="1"/>
    <col min="3" max="4" width="15.625" style="22" customWidth="1"/>
    <col min="5" max="5" width="16.625" style="22" customWidth="1"/>
    <col min="6" max="16384" width="9.125" style="22"/>
  </cols>
  <sheetData>
    <row r="1" spans="1:5" s="28" customFormat="1" ht="18.850000000000001" customHeight="1" x14ac:dyDescent="0.25">
      <c r="A1" s="140" t="s">
        <v>626</v>
      </c>
      <c r="B1" s="140"/>
      <c r="C1" s="140"/>
      <c r="D1" s="16" t="s">
        <v>614</v>
      </c>
      <c r="E1" s="27">
        <v>2021</v>
      </c>
    </row>
    <row r="2" spans="1:5" s="18" customFormat="1" ht="18.850000000000001" customHeight="1" x14ac:dyDescent="0.25">
      <c r="A2" s="140" t="s">
        <v>621</v>
      </c>
      <c r="B2" s="140"/>
      <c r="C2" s="140"/>
      <c r="D2" s="16" t="s">
        <v>619</v>
      </c>
      <c r="E2" s="27" t="str">
        <f>'Notas a los Edos Financieros'!E2</f>
        <v>TRIMESTRAL</v>
      </c>
    </row>
    <row r="3" spans="1:5" s="18" customFormat="1" ht="18.850000000000001" customHeight="1" x14ac:dyDescent="0.25">
      <c r="A3" s="140" t="s">
        <v>627</v>
      </c>
      <c r="B3" s="140"/>
      <c r="C3" s="140"/>
      <c r="D3" s="16" t="s">
        <v>620</v>
      </c>
      <c r="E3" s="27">
        <v>3</v>
      </c>
    </row>
    <row r="4" spans="1:5" x14ac:dyDescent="0.2">
      <c r="A4" s="20" t="s">
        <v>197</v>
      </c>
      <c r="B4" s="21"/>
      <c r="C4" s="21"/>
      <c r="D4" s="21"/>
      <c r="E4" s="21"/>
    </row>
    <row r="6" spans="1:5" x14ac:dyDescent="0.2">
      <c r="A6" s="106" t="s">
        <v>579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306</v>
      </c>
      <c r="E7" s="50"/>
    </row>
    <row r="8" spans="1:5" x14ac:dyDescent="0.2">
      <c r="A8" s="52">
        <v>4100</v>
      </c>
      <c r="B8" s="53" t="s">
        <v>307</v>
      </c>
      <c r="C8" s="57">
        <f>SUM(C9+C19+C25+C28+C34+C37+C46)</f>
        <v>111075.86</v>
      </c>
      <c r="D8" s="102"/>
      <c r="E8" s="51"/>
    </row>
    <row r="9" spans="1:5" x14ac:dyDescent="0.2">
      <c r="A9" s="52">
        <v>4110</v>
      </c>
      <c r="B9" s="53" t="s">
        <v>308</v>
      </c>
      <c r="C9" s="57">
        <f>SUM(C10:C18)</f>
        <v>0</v>
      </c>
      <c r="D9" s="102"/>
      <c r="E9" s="51"/>
    </row>
    <row r="10" spans="1:5" x14ac:dyDescent="0.2">
      <c r="A10" s="52">
        <v>4111</v>
      </c>
      <c r="B10" s="53" t="s">
        <v>309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310</v>
      </c>
      <c r="C11" s="57">
        <v>0</v>
      </c>
      <c r="D11" s="102"/>
      <c r="E11" s="51"/>
    </row>
    <row r="12" spans="1:5" x14ac:dyDescent="0.2">
      <c r="A12" s="52">
        <v>4113</v>
      </c>
      <c r="B12" s="53" t="s">
        <v>311</v>
      </c>
      <c r="C12" s="57">
        <v>0</v>
      </c>
      <c r="D12" s="102"/>
      <c r="E12" s="51"/>
    </row>
    <row r="13" spans="1:5" x14ac:dyDescent="0.2">
      <c r="A13" s="52">
        <v>4114</v>
      </c>
      <c r="B13" s="53" t="s">
        <v>312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313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314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315</v>
      </c>
      <c r="C16" s="57">
        <v>0</v>
      </c>
      <c r="D16" s="102"/>
      <c r="E16" s="51"/>
    </row>
    <row r="17" spans="1:5" ht="21.75" x14ac:dyDescent="0.2">
      <c r="A17" s="52">
        <v>4118</v>
      </c>
      <c r="B17" s="54" t="s">
        <v>497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316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317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318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498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319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320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321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322</v>
      </c>
      <c r="C25" s="57">
        <f>SUM(C26:C27)</f>
        <v>0</v>
      </c>
      <c r="D25" s="102"/>
      <c r="E25" s="51"/>
    </row>
    <row r="26" spans="1:5" x14ac:dyDescent="0.2">
      <c r="A26" s="52">
        <v>4131</v>
      </c>
      <c r="B26" s="53" t="s">
        <v>323</v>
      </c>
      <c r="C26" s="57">
        <v>0</v>
      </c>
      <c r="D26" s="102"/>
      <c r="E26" s="51"/>
    </row>
    <row r="27" spans="1:5" ht="21.75" x14ac:dyDescent="0.2">
      <c r="A27" s="52">
        <v>4132</v>
      </c>
      <c r="B27" s="54" t="s">
        <v>499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324</v>
      </c>
      <c r="C28" s="57">
        <f>SUM(C29:C33)</f>
        <v>0</v>
      </c>
      <c r="D28" s="102"/>
      <c r="E28" s="51"/>
    </row>
    <row r="29" spans="1:5" x14ac:dyDescent="0.2">
      <c r="A29" s="52">
        <v>4141</v>
      </c>
      <c r="B29" s="53" t="s">
        <v>325</v>
      </c>
      <c r="C29" s="57">
        <v>0</v>
      </c>
      <c r="D29" s="102"/>
      <c r="E29" s="51"/>
    </row>
    <row r="30" spans="1:5" x14ac:dyDescent="0.2">
      <c r="A30" s="52">
        <v>4143</v>
      </c>
      <c r="B30" s="53" t="s">
        <v>326</v>
      </c>
      <c r="C30" s="57">
        <v>0</v>
      </c>
      <c r="D30" s="102"/>
      <c r="E30" s="51"/>
    </row>
    <row r="31" spans="1:5" x14ac:dyDescent="0.2">
      <c r="A31" s="52">
        <v>4144</v>
      </c>
      <c r="B31" s="53" t="s">
        <v>327</v>
      </c>
      <c r="C31" s="57">
        <v>0</v>
      </c>
      <c r="D31" s="102"/>
      <c r="E31" s="51"/>
    </row>
    <row r="32" spans="1:5" ht="21.75" x14ac:dyDescent="0.2">
      <c r="A32" s="52">
        <v>4145</v>
      </c>
      <c r="B32" s="54" t="s">
        <v>500</v>
      </c>
      <c r="C32" s="57">
        <v>0</v>
      </c>
      <c r="D32" s="102"/>
      <c r="E32" s="51"/>
    </row>
    <row r="33" spans="1:5" x14ac:dyDescent="0.2">
      <c r="A33" s="52">
        <v>4149</v>
      </c>
      <c r="B33" s="53" t="s">
        <v>328</v>
      </c>
      <c r="C33" s="57">
        <v>0</v>
      </c>
      <c r="D33" s="102"/>
      <c r="E33" s="51"/>
    </row>
    <row r="34" spans="1:5" x14ac:dyDescent="0.2">
      <c r="A34" s="52">
        <v>4150</v>
      </c>
      <c r="B34" s="53" t="s">
        <v>501</v>
      </c>
      <c r="C34" s="57">
        <f>SUM(C35:C36)</f>
        <v>0</v>
      </c>
      <c r="D34" s="102"/>
      <c r="E34" s="51"/>
    </row>
    <row r="35" spans="1:5" x14ac:dyDescent="0.2">
      <c r="A35" s="52">
        <v>4151</v>
      </c>
      <c r="B35" s="53" t="s">
        <v>501</v>
      </c>
      <c r="C35" s="57">
        <v>0</v>
      </c>
      <c r="D35" s="102"/>
      <c r="E35" s="51"/>
    </row>
    <row r="36" spans="1:5" ht="21.75" x14ac:dyDescent="0.2">
      <c r="A36" s="52">
        <v>4154</v>
      </c>
      <c r="B36" s="54" t="s">
        <v>502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503</v>
      </c>
      <c r="C37" s="57">
        <f>SUM(C38:C45)</f>
        <v>0</v>
      </c>
      <c r="D37" s="102"/>
      <c r="E37" s="51"/>
    </row>
    <row r="38" spans="1:5" x14ac:dyDescent="0.2">
      <c r="A38" s="52">
        <v>4161</v>
      </c>
      <c r="B38" s="53" t="s">
        <v>329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330</v>
      </c>
      <c r="C39" s="57">
        <v>0</v>
      </c>
      <c r="D39" s="102"/>
      <c r="E39" s="51"/>
    </row>
    <row r="40" spans="1:5" x14ac:dyDescent="0.2">
      <c r="A40" s="52">
        <v>4163</v>
      </c>
      <c r="B40" s="53" t="s">
        <v>331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332</v>
      </c>
      <c r="C41" s="57">
        <v>0</v>
      </c>
      <c r="D41" s="102"/>
      <c r="E41" s="51"/>
    </row>
    <row r="42" spans="1:5" x14ac:dyDescent="0.2">
      <c r="A42" s="52">
        <v>4165</v>
      </c>
      <c r="B42" s="53" t="s">
        <v>333</v>
      </c>
      <c r="C42" s="57">
        <v>0</v>
      </c>
      <c r="D42" s="102"/>
      <c r="E42" s="51"/>
    </row>
    <row r="43" spans="1:5" ht="21.75" x14ac:dyDescent="0.2">
      <c r="A43" s="52">
        <v>4166</v>
      </c>
      <c r="B43" s="54" t="s">
        <v>504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334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335</v>
      </c>
      <c r="C45" s="57">
        <v>0</v>
      </c>
      <c r="D45" s="102"/>
      <c r="E45" s="51"/>
    </row>
    <row r="46" spans="1:5" x14ac:dyDescent="0.2">
      <c r="A46" s="52">
        <v>4170</v>
      </c>
      <c r="B46" s="53" t="s">
        <v>505</v>
      </c>
      <c r="C46" s="57">
        <f>SUM(C47:C54)</f>
        <v>111075.86</v>
      </c>
      <c r="D46" s="102"/>
      <c r="E46" s="51"/>
    </row>
    <row r="47" spans="1:5" x14ac:dyDescent="0.2">
      <c r="A47" s="52">
        <v>4171</v>
      </c>
      <c r="B47" s="55" t="s">
        <v>506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507</v>
      </c>
      <c r="C48" s="57">
        <v>0</v>
      </c>
      <c r="D48" s="102"/>
      <c r="E48" s="51"/>
    </row>
    <row r="49" spans="1:5" ht="21.75" x14ac:dyDescent="0.2">
      <c r="A49" s="52">
        <v>4173</v>
      </c>
      <c r="B49" s="54" t="s">
        <v>508</v>
      </c>
      <c r="C49" s="57">
        <v>111075.86</v>
      </c>
      <c r="D49" s="102"/>
      <c r="E49" s="51"/>
    </row>
    <row r="50" spans="1:5" ht="21.75" x14ac:dyDescent="0.2">
      <c r="A50" s="52">
        <v>4174</v>
      </c>
      <c r="B50" s="54" t="s">
        <v>509</v>
      </c>
      <c r="C50" s="57">
        <v>0</v>
      </c>
      <c r="D50" s="102"/>
      <c r="E50" s="51"/>
    </row>
    <row r="51" spans="1:5" ht="21.75" x14ac:dyDescent="0.2">
      <c r="A51" s="52">
        <v>4175</v>
      </c>
      <c r="B51" s="54" t="s">
        <v>510</v>
      </c>
      <c r="C51" s="57">
        <v>0</v>
      </c>
      <c r="D51" s="102"/>
      <c r="E51" s="51"/>
    </row>
    <row r="52" spans="1:5" ht="21.75" x14ac:dyDescent="0.2">
      <c r="A52" s="52">
        <v>4176</v>
      </c>
      <c r="B52" s="54" t="s">
        <v>511</v>
      </c>
      <c r="C52" s="57">
        <v>0</v>
      </c>
      <c r="D52" s="102"/>
      <c r="E52" s="51"/>
    </row>
    <row r="53" spans="1:5" ht="21.75" x14ac:dyDescent="0.2">
      <c r="A53" s="52">
        <v>4177</v>
      </c>
      <c r="B53" s="54" t="s">
        <v>512</v>
      </c>
      <c r="C53" s="57">
        <v>0</v>
      </c>
      <c r="D53" s="102"/>
      <c r="E53" s="51"/>
    </row>
    <row r="54" spans="1:5" ht="21.75" x14ac:dyDescent="0.2">
      <c r="A54" s="52">
        <v>4178</v>
      </c>
      <c r="B54" s="54" t="s">
        <v>513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578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306</v>
      </c>
      <c r="E57" s="50"/>
    </row>
    <row r="58" spans="1:5" ht="32.6" x14ac:dyDescent="0.2">
      <c r="A58" s="52">
        <v>4200</v>
      </c>
      <c r="B58" s="54" t="s">
        <v>514</v>
      </c>
      <c r="C58" s="57">
        <f>+C59+C65</f>
        <v>4072018.13</v>
      </c>
      <c r="D58" s="102"/>
      <c r="E58" s="51"/>
    </row>
    <row r="59" spans="1:5" ht="21.75" x14ac:dyDescent="0.2">
      <c r="A59" s="52">
        <v>4210</v>
      </c>
      <c r="B59" s="54" t="s">
        <v>515</v>
      </c>
      <c r="C59" s="57">
        <f>SUM(C60:C64)</f>
        <v>0</v>
      </c>
      <c r="D59" s="102"/>
      <c r="E59" s="51"/>
    </row>
    <row r="60" spans="1:5" x14ac:dyDescent="0.2">
      <c r="A60" s="52">
        <v>4211</v>
      </c>
      <c r="B60" s="53" t="s">
        <v>336</v>
      </c>
      <c r="C60" s="57">
        <v>0</v>
      </c>
      <c r="D60" s="102"/>
      <c r="E60" s="51"/>
    </row>
    <row r="61" spans="1:5" x14ac:dyDescent="0.2">
      <c r="A61" s="52">
        <v>4212</v>
      </c>
      <c r="B61" s="53" t="s">
        <v>337</v>
      </c>
      <c r="C61" s="57">
        <v>0</v>
      </c>
      <c r="D61" s="102"/>
      <c r="E61" s="51"/>
    </row>
    <row r="62" spans="1:5" x14ac:dyDescent="0.2">
      <c r="A62" s="52">
        <v>4213</v>
      </c>
      <c r="B62" s="53" t="s">
        <v>338</v>
      </c>
      <c r="C62" s="57">
        <v>0</v>
      </c>
      <c r="D62" s="102"/>
      <c r="E62" s="51"/>
    </row>
    <row r="63" spans="1:5" x14ac:dyDescent="0.2">
      <c r="A63" s="52">
        <v>4214</v>
      </c>
      <c r="B63" s="53" t="s">
        <v>516</v>
      </c>
      <c r="C63" s="57">
        <v>0</v>
      </c>
      <c r="D63" s="102"/>
      <c r="E63" s="51"/>
    </row>
    <row r="64" spans="1:5" x14ac:dyDescent="0.2">
      <c r="A64" s="52">
        <v>4215</v>
      </c>
      <c r="B64" s="53" t="s">
        <v>517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339</v>
      </c>
      <c r="C65" s="57">
        <f>SUM(C66:C69)</f>
        <v>4072018.13</v>
      </c>
      <c r="D65" s="102"/>
      <c r="E65" s="51"/>
    </row>
    <row r="66" spans="1:5" x14ac:dyDescent="0.2">
      <c r="A66" s="52">
        <v>4221</v>
      </c>
      <c r="B66" s="53" t="s">
        <v>340</v>
      </c>
      <c r="C66" s="57">
        <v>4072018.13</v>
      </c>
      <c r="D66" s="102"/>
      <c r="E66" s="51"/>
    </row>
    <row r="67" spans="1:5" x14ac:dyDescent="0.2">
      <c r="A67" s="52">
        <v>4223</v>
      </c>
      <c r="B67" s="53" t="s">
        <v>341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343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518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6" t="s">
        <v>586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208</v>
      </c>
    </row>
    <row r="73" spans="1:5" x14ac:dyDescent="0.2">
      <c r="A73" s="56">
        <v>4300</v>
      </c>
      <c r="B73" s="53" t="s">
        <v>344</v>
      </c>
      <c r="C73" s="57">
        <f>C74+C77+C83+C85+C87</f>
        <v>0</v>
      </c>
      <c r="D73" s="58"/>
      <c r="E73" s="58"/>
    </row>
    <row r="74" spans="1:5" x14ac:dyDescent="0.2">
      <c r="A74" s="56">
        <v>4310</v>
      </c>
      <c r="B74" s="53" t="s">
        <v>345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519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346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347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348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349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350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351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352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353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353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354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354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355</v>
      </c>
      <c r="C87" s="57">
        <f>SUM(C88:C94)</f>
        <v>0</v>
      </c>
      <c r="D87" s="58"/>
      <c r="E87" s="58"/>
    </row>
    <row r="88" spans="1:5" x14ac:dyDescent="0.2">
      <c r="A88" s="56">
        <v>4392</v>
      </c>
      <c r="B88" s="53" t="s">
        <v>356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520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357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358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359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521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355</v>
      </c>
      <c r="C94" s="57">
        <v>0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580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360</v>
      </c>
      <c r="E98" s="50" t="s">
        <v>208</v>
      </c>
    </row>
    <row r="99" spans="1:5" x14ac:dyDescent="0.2">
      <c r="A99" s="56">
        <v>5000</v>
      </c>
      <c r="B99" s="53" t="s">
        <v>361</v>
      </c>
      <c r="C99" s="57">
        <f>C100+C128+C161+C171+C186+C219</f>
        <v>3522691.39</v>
      </c>
      <c r="D99" s="59">
        <v>1</v>
      </c>
      <c r="E99" s="58"/>
    </row>
    <row r="100" spans="1:5" x14ac:dyDescent="0.2">
      <c r="A100" s="56">
        <v>5100</v>
      </c>
      <c r="B100" s="53" t="s">
        <v>362</v>
      </c>
      <c r="C100" s="57">
        <f>C101+C108+C118</f>
        <v>2683243.75</v>
      </c>
      <c r="D100" s="59">
        <f>C100/$C$99</f>
        <v>0.76170275875344273</v>
      </c>
      <c r="E100" s="58"/>
    </row>
    <row r="101" spans="1:5" x14ac:dyDescent="0.2">
      <c r="A101" s="56">
        <v>5110</v>
      </c>
      <c r="B101" s="53" t="s">
        <v>363</v>
      </c>
      <c r="C101" s="57">
        <f>SUM(C102:C107)</f>
        <v>2078726.01</v>
      </c>
      <c r="D101" s="59">
        <f t="shared" ref="D101:D164" si="0">C101/$C$99</f>
        <v>0.59009597488470311</v>
      </c>
      <c r="E101" s="58"/>
    </row>
    <row r="102" spans="1:5" x14ac:dyDescent="0.2">
      <c r="A102" s="56">
        <v>5111</v>
      </c>
      <c r="B102" s="53" t="s">
        <v>364</v>
      </c>
      <c r="C102" s="57">
        <v>1020417.26</v>
      </c>
      <c r="D102" s="59">
        <f t="shared" si="0"/>
        <v>0.28966978569189961</v>
      </c>
      <c r="E102" s="58"/>
    </row>
    <row r="103" spans="1:5" x14ac:dyDescent="0.2">
      <c r="A103" s="56">
        <v>5112</v>
      </c>
      <c r="B103" s="53" t="s">
        <v>365</v>
      </c>
      <c r="C103" s="57">
        <v>844306.07</v>
      </c>
      <c r="D103" s="59">
        <f t="shared" si="0"/>
        <v>0.2396764225207931</v>
      </c>
      <c r="E103" s="58"/>
    </row>
    <row r="104" spans="1:5" x14ac:dyDescent="0.2">
      <c r="A104" s="56">
        <v>5113</v>
      </c>
      <c r="B104" s="53" t="s">
        <v>366</v>
      </c>
      <c r="C104" s="57">
        <v>114170.02</v>
      </c>
      <c r="D104" s="59">
        <f t="shared" si="0"/>
        <v>3.240988419368749E-2</v>
      </c>
      <c r="E104" s="58"/>
    </row>
    <row r="105" spans="1:5" x14ac:dyDescent="0.2">
      <c r="A105" s="56">
        <v>5114</v>
      </c>
      <c r="B105" s="53" t="s">
        <v>367</v>
      </c>
      <c r="C105" s="57">
        <v>0</v>
      </c>
      <c r="D105" s="59">
        <f t="shared" si="0"/>
        <v>0</v>
      </c>
      <c r="E105" s="58"/>
    </row>
    <row r="106" spans="1:5" x14ac:dyDescent="0.2">
      <c r="A106" s="56">
        <v>5115</v>
      </c>
      <c r="B106" s="53" t="s">
        <v>368</v>
      </c>
      <c r="C106" s="57">
        <v>99832.66</v>
      </c>
      <c r="D106" s="59">
        <f t="shared" si="0"/>
        <v>2.8339882478322916E-2</v>
      </c>
      <c r="E106" s="58"/>
    </row>
    <row r="107" spans="1:5" x14ac:dyDescent="0.2">
      <c r="A107" s="56">
        <v>5116</v>
      </c>
      <c r="B107" s="53" t="s">
        <v>369</v>
      </c>
      <c r="C107" s="57">
        <v>0</v>
      </c>
      <c r="D107" s="59">
        <f t="shared" si="0"/>
        <v>0</v>
      </c>
      <c r="E107" s="58"/>
    </row>
    <row r="108" spans="1:5" x14ac:dyDescent="0.2">
      <c r="A108" s="56">
        <v>5120</v>
      </c>
      <c r="B108" s="53" t="s">
        <v>370</v>
      </c>
      <c r="C108" s="57">
        <f>SUM(C109:C117)</f>
        <v>116555.88</v>
      </c>
      <c r="D108" s="59">
        <f t="shared" si="0"/>
        <v>3.3087167479635506E-2</v>
      </c>
      <c r="E108" s="58"/>
    </row>
    <row r="109" spans="1:5" x14ac:dyDescent="0.2">
      <c r="A109" s="56">
        <v>5121</v>
      </c>
      <c r="B109" s="53" t="s">
        <v>371</v>
      </c>
      <c r="C109" s="57">
        <v>57173.93</v>
      </c>
      <c r="D109" s="59">
        <f t="shared" si="0"/>
        <v>1.6230184160412643E-2</v>
      </c>
      <c r="E109" s="58"/>
    </row>
    <row r="110" spans="1:5" x14ac:dyDescent="0.2">
      <c r="A110" s="56">
        <v>5122</v>
      </c>
      <c r="B110" s="53" t="s">
        <v>372</v>
      </c>
      <c r="C110" s="57">
        <v>0</v>
      </c>
      <c r="D110" s="59">
        <f t="shared" si="0"/>
        <v>0</v>
      </c>
      <c r="E110" s="58"/>
    </row>
    <row r="111" spans="1:5" x14ac:dyDescent="0.2">
      <c r="A111" s="56">
        <v>5123</v>
      </c>
      <c r="B111" s="53" t="s">
        <v>373</v>
      </c>
      <c r="C111" s="57">
        <v>0</v>
      </c>
      <c r="D111" s="59">
        <f t="shared" si="0"/>
        <v>0</v>
      </c>
      <c r="E111" s="58"/>
    </row>
    <row r="112" spans="1:5" x14ac:dyDescent="0.2">
      <c r="A112" s="56">
        <v>5124</v>
      </c>
      <c r="B112" s="53" t="s">
        <v>374</v>
      </c>
      <c r="C112" s="57">
        <v>22902.34</v>
      </c>
      <c r="D112" s="59">
        <f t="shared" si="0"/>
        <v>6.5013756427865794E-3</v>
      </c>
      <c r="E112" s="58"/>
    </row>
    <row r="113" spans="1:5" x14ac:dyDescent="0.2">
      <c r="A113" s="56">
        <v>5125</v>
      </c>
      <c r="B113" s="53" t="s">
        <v>375</v>
      </c>
      <c r="C113" s="57">
        <v>0</v>
      </c>
      <c r="D113" s="59">
        <f t="shared" si="0"/>
        <v>0</v>
      </c>
      <c r="E113" s="58"/>
    </row>
    <row r="114" spans="1:5" x14ac:dyDescent="0.2">
      <c r="A114" s="56">
        <v>5126</v>
      </c>
      <c r="B114" s="53" t="s">
        <v>376</v>
      </c>
      <c r="C114" s="57">
        <v>27192.61</v>
      </c>
      <c r="D114" s="59">
        <f t="shared" si="0"/>
        <v>7.7192711451229343E-3</v>
      </c>
      <c r="E114" s="58"/>
    </row>
    <row r="115" spans="1:5" x14ac:dyDescent="0.2">
      <c r="A115" s="56">
        <v>5127</v>
      </c>
      <c r="B115" s="53" t="s">
        <v>377</v>
      </c>
      <c r="C115" s="57">
        <v>2088</v>
      </c>
      <c r="D115" s="59">
        <f t="shared" si="0"/>
        <v>5.92728618217107E-4</v>
      </c>
      <c r="E115" s="58"/>
    </row>
    <row r="116" spans="1:5" x14ac:dyDescent="0.2">
      <c r="A116" s="56">
        <v>5128</v>
      </c>
      <c r="B116" s="53" t="s">
        <v>378</v>
      </c>
      <c r="C116" s="57">
        <v>0</v>
      </c>
      <c r="D116" s="59">
        <f t="shared" si="0"/>
        <v>0</v>
      </c>
      <c r="E116" s="58"/>
    </row>
    <row r="117" spans="1:5" x14ac:dyDescent="0.2">
      <c r="A117" s="56">
        <v>5129</v>
      </c>
      <c r="B117" s="53" t="s">
        <v>379</v>
      </c>
      <c r="C117" s="57">
        <v>7199</v>
      </c>
      <c r="D117" s="59">
        <f t="shared" si="0"/>
        <v>2.0436079130962421E-3</v>
      </c>
      <c r="E117" s="58"/>
    </row>
    <row r="118" spans="1:5" x14ac:dyDescent="0.2">
      <c r="A118" s="56">
        <v>5130</v>
      </c>
      <c r="B118" s="53" t="s">
        <v>380</v>
      </c>
      <c r="C118" s="57">
        <f>SUM(C119:C127)</f>
        <v>487961.86</v>
      </c>
      <c r="D118" s="59">
        <f t="shared" si="0"/>
        <v>0.13851961638910412</v>
      </c>
      <c r="E118" s="58"/>
    </row>
    <row r="119" spans="1:5" x14ac:dyDescent="0.2">
      <c r="A119" s="56">
        <v>5131</v>
      </c>
      <c r="B119" s="53" t="s">
        <v>381</v>
      </c>
      <c r="C119" s="57">
        <v>68077</v>
      </c>
      <c r="D119" s="59">
        <f t="shared" si="0"/>
        <v>1.9325280719523944E-2</v>
      </c>
      <c r="E119" s="58"/>
    </row>
    <row r="120" spans="1:5" x14ac:dyDescent="0.2">
      <c r="A120" s="56">
        <v>5132</v>
      </c>
      <c r="B120" s="53" t="s">
        <v>382</v>
      </c>
      <c r="C120" s="57">
        <v>8004</v>
      </c>
      <c r="D120" s="59">
        <f t="shared" si="0"/>
        <v>2.2721263698322436E-3</v>
      </c>
      <c r="E120" s="58"/>
    </row>
    <row r="121" spans="1:5" x14ac:dyDescent="0.2">
      <c r="A121" s="56">
        <v>5133</v>
      </c>
      <c r="B121" s="53" t="s">
        <v>383</v>
      </c>
      <c r="C121" s="57">
        <v>0</v>
      </c>
      <c r="D121" s="59">
        <f t="shared" si="0"/>
        <v>0</v>
      </c>
      <c r="E121" s="58"/>
    </row>
    <row r="122" spans="1:5" x14ac:dyDescent="0.2">
      <c r="A122" s="56">
        <v>5134</v>
      </c>
      <c r="B122" s="53" t="s">
        <v>384</v>
      </c>
      <c r="C122" s="57">
        <v>6454.82</v>
      </c>
      <c r="D122" s="59">
        <f t="shared" si="0"/>
        <v>1.8323546644828288E-3</v>
      </c>
      <c r="E122" s="58"/>
    </row>
    <row r="123" spans="1:5" x14ac:dyDescent="0.2">
      <c r="A123" s="56">
        <v>5135</v>
      </c>
      <c r="B123" s="53" t="s">
        <v>385</v>
      </c>
      <c r="C123" s="57">
        <v>130150.42</v>
      </c>
      <c r="D123" s="59">
        <f t="shared" si="0"/>
        <v>3.6946302014835307E-2</v>
      </c>
      <c r="E123" s="58"/>
    </row>
    <row r="124" spans="1:5" x14ac:dyDescent="0.2">
      <c r="A124" s="56">
        <v>5136</v>
      </c>
      <c r="B124" s="53" t="s">
        <v>386</v>
      </c>
      <c r="C124" s="57">
        <v>0</v>
      </c>
      <c r="D124" s="59">
        <f t="shared" si="0"/>
        <v>0</v>
      </c>
      <c r="E124" s="58"/>
    </row>
    <row r="125" spans="1:5" x14ac:dyDescent="0.2">
      <c r="A125" s="56">
        <v>5137</v>
      </c>
      <c r="B125" s="53" t="s">
        <v>387</v>
      </c>
      <c r="C125" s="57">
        <v>16550.650000000001</v>
      </c>
      <c r="D125" s="59">
        <f t="shared" si="0"/>
        <v>4.6982968894132959E-3</v>
      </c>
      <c r="E125" s="58"/>
    </row>
    <row r="126" spans="1:5" x14ac:dyDescent="0.2">
      <c r="A126" s="56">
        <v>5138</v>
      </c>
      <c r="B126" s="53" t="s">
        <v>388</v>
      </c>
      <c r="C126" s="57">
        <v>225866.97</v>
      </c>
      <c r="D126" s="59">
        <f t="shared" si="0"/>
        <v>6.411772846215745E-2</v>
      </c>
      <c r="E126" s="58"/>
    </row>
    <row r="127" spans="1:5" x14ac:dyDescent="0.2">
      <c r="A127" s="56">
        <v>5139</v>
      </c>
      <c r="B127" s="53" t="s">
        <v>389</v>
      </c>
      <c r="C127" s="57">
        <v>32858</v>
      </c>
      <c r="D127" s="59">
        <f t="shared" si="0"/>
        <v>9.3275272688590517E-3</v>
      </c>
      <c r="E127" s="58"/>
    </row>
    <row r="128" spans="1:5" x14ac:dyDescent="0.2">
      <c r="A128" s="56">
        <v>5200</v>
      </c>
      <c r="B128" s="53" t="s">
        <v>390</v>
      </c>
      <c r="C128" s="57">
        <f>C129+C132+C135+C138+C143+C147+C150+C152+C158</f>
        <v>839447.64</v>
      </c>
      <c r="D128" s="59">
        <f t="shared" si="0"/>
        <v>0.23829724124655721</v>
      </c>
      <c r="E128" s="58"/>
    </row>
    <row r="129" spans="1:5" x14ac:dyDescent="0.2">
      <c r="A129" s="56">
        <v>5210</v>
      </c>
      <c r="B129" s="53" t="s">
        <v>391</v>
      </c>
      <c r="C129" s="57">
        <f>SUM(C130:C131)</f>
        <v>0</v>
      </c>
      <c r="D129" s="59">
        <f t="shared" si="0"/>
        <v>0</v>
      </c>
      <c r="E129" s="58"/>
    </row>
    <row r="130" spans="1:5" x14ac:dyDescent="0.2">
      <c r="A130" s="56">
        <v>5211</v>
      </c>
      <c r="B130" s="53" t="s">
        <v>392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393</v>
      </c>
      <c r="C131" s="57">
        <v>0</v>
      </c>
      <c r="D131" s="59">
        <f t="shared" si="0"/>
        <v>0</v>
      </c>
      <c r="E131" s="58"/>
    </row>
    <row r="132" spans="1:5" x14ac:dyDescent="0.2">
      <c r="A132" s="56">
        <v>5220</v>
      </c>
      <c r="B132" s="53" t="s">
        <v>394</v>
      </c>
      <c r="C132" s="57">
        <f>SUM(C133:C134)</f>
        <v>0</v>
      </c>
      <c r="D132" s="59">
        <f t="shared" si="0"/>
        <v>0</v>
      </c>
      <c r="E132" s="58"/>
    </row>
    <row r="133" spans="1:5" x14ac:dyDescent="0.2">
      <c r="A133" s="56">
        <v>5221</v>
      </c>
      <c r="B133" s="53" t="s">
        <v>395</v>
      </c>
      <c r="C133" s="57">
        <v>0</v>
      </c>
      <c r="D133" s="59">
        <f t="shared" si="0"/>
        <v>0</v>
      </c>
      <c r="E133" s="58"/>
    </row>
    <row r="134" spans="1:5" x14ac:dyDescent="0.2">
      <c r="A134" s="56">
        <v>5222</v>
      </c>
      <c r="B134" s="53" t="s">
        <v>396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341</v>
      </c>
      <c r="C135" s="57">
        <f>SUM(C136:C137)</f>
        <v>0</v>
      </c>
      <c r="D135" s="59">
        <f t="shared" si="0"/>
        <v>0</v>
      </c>
      <c r="E135" s="58"/>
    </row>
    <row r="136" spans="1:5" x14ac:dyDescent="0.2">
      <c r="A136" s="56">
        <v>5231</v>
      </c>
      <c r="B136" s="53" t="s">
        <v>397</v>
      </c>
      <c r="C136" s="57">
        <v>0</v>
      </c>
      <c r="D136" s="59">
        <f t="shared" si="0"/>
        <v>0</v>
      </c>
      <c r="E136" s="58"/>
    </row>
    <row r="137" spans="1:5" x14ac:dyDescent="0.2">
      <c r="A137" s="56">
        <v>5232</v>
      </c>
      <c r="B137" s="53" t="s">
        <v>398</v>
      </c>
      <c r="C137" s="57">
        <v>0</v>
      </c>
      <c r="D137" s="59">
        <f t="shared" si="0"/>
        <v>0</v>
      </c>
      <c r="E137" s="58"/>
    </row>
    <row r="138" spans="1:5" x14ac:dyDescent="0.2">
      <c r="A138" s="56">
        <v>5240</v>
      </c>
      <c r="B138" s="53" t="s">
        <v>342</v>
      </c>
      <c r="C138" s="57">
        <f>SUM(C139:C142)</f>
        <v>839447.64</v>
      </c>
      <c r="D138" s="59">
        <f t="shared" si="0"/>
        <v>0.23829724124655721</v>
      </c>
      <c r="E138" s="58"/>
    </row>
    <row r="139" spans="1:5" x14ac:dyDescent="0.2">
      <c r="A139" s="56">
        <v>5241</v>
      </c>
      <c r="B139" s="53" t="s">
        <v>399</v>
      </c>
      <c r="C139" s="57">
        <v>0</v>
      </c>
      <c r="D139" s="59">
        <f t="shared" si="0"/>
        <v>0</v>
      </c>
      <c r="E139" s="58"/>
    </row>
    <row r="140" spans="1:5" x14ac:dyDescent="0.2">
      <c r="A140" s="56">
        <v>5242</v>
      </c>
      <c r="B140" s="53" t="s">
        <v>400</v>
      </c>
      <c r="C140" s="57">
        <v>0</v>
      </c>
      <c r="D140" s="59">
        <f t="shared" si="0"/>
        <v>0</v>
      </c>
      <c r="E140" s="58"/>
    </row>
    <row r="141" spans="1:5" x14ac:dyDescent="0.2">
      <c r="A141" s="56">
        <v>5243</v>
      </c>
      <c r="B141" s="53" t="s">
        <v>401</v>
      </c>
      <c r="C141" s="57">
        <v>839447.64</v>
      </c>
      <c r="D141" s="59">
        <f t="shared" si="0"/>
        <v>0.23829724124655721</v>
      </c>
      <c r="E141" s="58"/>
    </row>
    <row r="142" spans="1:5" x14ac:dyDescent="0.2">
      <c r="A142" s="56">
        <v>5244</v>
      </c>
      <c r="B142" s="53" t="s">
        <v>402</v>
      </c>
      <c r="C142" s="57">
        <v>0</v>
      </c>
      <c r="D142" s="59">
        <f t="shared" si="0"/>
        <v>0</v>
      </c>
      <c r="E142" s="58"/>
    </row>
    <row r="143" spans="1:5" x14ac:dyDescent="0.2">
      <c r="A143" s="56">
        <v>5250</v>
      </c>
      <c r="B143" s="53" t="s">
        <v>343</v>
      </c>
      <c r="C143" s="57">
        <f>SUM(C144:C146)</f>
        <v>0</v>
      </c>
      <c r="D143" s="59">
        <f t="shared" si="0"/>
        <v>0</v>
      </c>
      <c r="E143" s="58"/>
    </row>
    <row r="144" spans="1:5" x14ac:dyDescent="0.2">
      <c r="A144" s="56">
        <v>5251</v>
      </c>
      <c r="B144" s="53" t="s">
        <v>403</v>
      </c>
      <c r="C144" s="57">
        <v>0</v>
      </c>
      <c r="D144" s="59">
        <f t="shared" si="0"/>
        <v>0</v>
      </c>
      <c r="E144" s="58"/>
    </row>
    <row r="145" spans="1:5" x14ac:dyDescent="0.2">
      <c r="A145" s="56">
        <v>5252</v>
      </c>
      <c r="B145" s="53" t="s">
        <v>404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405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406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407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408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409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410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411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412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413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414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415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416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417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418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419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420</v>
      </c>
      <c r="C161" s="57">
        <f>C162+C165+C168</f>
        <v>0</v>
      </c>
      <c r="D161" s="59">
        <f t="shared" si="0"/>
        <v>0</v>
      </c>
      <c r="E161" s="58"/>
    </row>
    <row r="162" spans="1:5" x14ac:dyDescent="0.2">
      <c r="A162" s="56">
        <v>5310</v>
      </c>
      <c r="B162" s="53" t="s">
        <v>336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421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422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337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423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424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338</v>
      </c>
      <c r="C168" s="57">
        <f>SUM(C169:C170)</f>
        <v>0</v>
      </c>
      <c r="D168" s="59">
        <f t="shared" si="1"/>
        <v>0</v>
      </c>
      <c r="E168" s="58"/>
    </row>
    <row r="169" spans="1:5" x14ac:dyDescent="0.2">
      <c r="A169" s="56">
        <v>5331</v>
      </c>
      <c r="B169" s="53" t="s">
        <v>425</v>
      </c>
      <c r="C169" s="57">
        <v>0</v>
      </c>
      <c r="D169" s="59">
        <f t="shared" si="1"/>
        <v>0</v>
      </c>
      <c r="E169" s="58"/>
    </row>
    <row r="170" spans="1:5" x14ac:dyDescent="0.2">
      <c r="A170" s="56">
        <v>5332</v>
      </c>
      <c r="B170" s="53" t="s">
        <v>426</v>
      </c>
      <c r="C170" s="57">
        <v>0</v>
      </c>
      <c r="D170" s="59">
        <f t="shared" si="1"/>
        <v>0</v>
      </c>
      <c r="E170" s="58"/>
    </row>
    <row r="171" spans="1:5" x14ac:dyDescent="0.2">
      <c r="A171" s="56">
        <v>5400</v>
      </c>
      <c r="B171" s="53" t="s">
        <v>427</v>
      </c>
      <c r="C171" s="57">
        <f>C172+C175+C178+C181+C183</f>
        <v>0</v>
      </c>
      <c r="D171" s="59">
        <f t="shared" si="1"/>
        <v>0</v>
      </c>
      <c r="E171" s="58"/>
    </row>
    <row r="172" spans="1:5" x14ac:dyDescent="0.2">
      <c r="A172" s="56">
        <v>5410</v>
      </c>
      <c r="B172" s="53" t="s">
        <v>428</v>
      </c>
      <c r="C172" s="57">
        <f>SUM(C173:C174)</f>
        <v>0</v>
      </c>
      <c r="D172" s="59">
        <f t="shared" si="1"/>
        <v>0</v>
      </c>
      <c r="E172" s="58"/>
    </row>
    <row r="173" spans="1:5" x14ac:dyDescent="0.2">
      <c r="A173" s="56">
        <v>5411</v>
      </c>
      <c r="B173" s="53" t="s">
        <v>429</v>
      </c>
      <c r="C173" s="57">
        <v>0</v>
      </c>
      <c r="D173" s="59">
        <f t="shared" si="1"/>
        <v>0</v>
      </c>
      <c r="E173" s="58"/>
    </row>
    <row r="174" spans="1:5" x14ac:dyDescent="0.2">
      <c r="A174" s="56">
        <v>5412</v>
      </c>
      <c r="B174" s="53" t="s">
        <v>430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431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432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433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434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435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436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437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437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438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439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440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441</v>
      </c>
      <c r="C186" s="57">
        <f>C187+C196+C199+C205+C207+C209</f>
        <v>0</v>
      </c>
      <c r="D186" s="59">
        <f t="shared" si="1"/>
        <v>0</v>
      </c>
      <c r="E186" s="58"/>
    </row>
    <row r="187" spans="1:5" x14ac:dyDescent="0.2">
      <c r="A187" s="56">
        <v>5510</v>
      </c>
      <c r="B187" s="53" t="s">
        <v>442</v>
      </c>
      <c r="C187" s="57">
        <f>SUM(C188:C195)</f>
        <v>0</v>
      </c>
      <c r="D187" s="59">
        <f t="shared" si="1"/>
        <v>0</v>
      </c>
      <c r="E187" s="58"/>
    </row>
    <row r="188" spans="1:5" x14ac:dyDescent="0.2">
      <c r="A188" s="56">
        <v>5511</v>
      </c>
      <c r="B188" s="53" t="s">
        <v>443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444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445</v>
      </c>
      <c r="C190" s="57">
        <v>0</v>
      </c>
      <c r="D190" s="59">
        <f t="shared" si="1"/>
        <v>0</v>
      </c>
      <c r="E190" s="58"/>
    </row>
    <row r="191" spans="1:5" x14ac:dyDescent="0.2">
      <c r="A191" s="56">
        <v>5514</v>
      </c>
      <c r="B191" s="53" t="s">
        <v>446</v>
      </c>
      <c r="C191" s="57">
        <v>0</v>
      </c>
      <c r="D191" s="59">
        <f t="shared" si="1"/>
        <v>0</v>
      </c>
      <c r="E191" s="58"/>
    </row>
    <row r="192" spans="1:5" x14ac:dyDescent="0.2">
      <c r="A192" s="56">
        <v>5515</v>
      </c>
      <c r="B192" s="53" t="s">
        <v>447</v>
      </c>
      <c r="C192" s="57">
        <v>0</v>
      </c>
      <c r="D192" s="59">
        <f t="shared" si="1"/>
        <v>0</v>
      </c>
      <c r="E192" s="58"/>
    </row>
    <row r="193" spans="1:5" x14ac:dyDescent="0.2">
      <c r="A193" s="56">
        <v>5516</v>
      </c>
      <c r="B193" s="53" t="s">
        <v>448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5517</v>
      </c>
      <c r="B194" s="53" t="s">
        <v>449</v>
      </c>
      <c r="C194" s="57">
        <v>0</v>
      </c>
      <c r="D194" s="59">
        <f t="shared" si="1"/>
        <v>0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450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451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452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453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454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455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456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457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458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458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459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459</v>
      </c>
      <c r="C208" s="57">
        <v>0</v>
      </c>
      <c r="D208" s="59">
        <f t="shared" si="1"/>
        <v>0</v>
      </c>
      <c r="E208" s="58"/>
    </row>
    <row r="209" spans="1:5" x14ac:dyDescent="0.2">
      <c r="A209" s="56">
        <v>5590</v>
      </c>
      <c r="B209" s="53" t="s">
        <v>460</v>
      </c>
      <c r="C209" s="57">
        <f>SUM(C210:C218)</f>
        <v>0</v>
      </c>
      <c r="D209" s="59">
        <f t="shared" si="1"/>
        <v>0</v>
      </c>
      <c r="E209" s="58"/>
    </row>
    <row r="210" spans="1:5" x14ac:dyDescent="0.2">
      <c r="A210" s="56">
        <v>5591</v>
      </c>
      <c r="B210" s="53" t="s">
        <v>461</v>
      </c>
      <c r="C210" s="57">
        <v>0</v>
      </c>
      <c r="D210" s="59">
        <f t="shared" si="1"/>
        <v>0</v>
      </c>
      <c r="E210" s="58"/>
    </row>
    <row r="211" spans="1:5" x14ac:dyDescent="0.2">
      <c r="A211" s="56">
        <v>5592</v>
      </c>
      <c r="B211" s="53" t="s">
        <v>462</v>
      </c>
      <c r="C211" s="57">
        <v>0</v>
      </c>
      <c r="D211" s="59">
        <f t="shared" si="1"/>
        <v>0</v>
      </c>
      <c r="E211" s="58"/>
    </row>
    <row r="212" spans="1:5" x14ac:dyDescent="0.2">
      <c r="A212" s="56">
        <v>5593</v>
      </c>
      <c r="B212" s="53" t="s">
        <v>463</v>
      </c>
      <c r="C212" s="57">
        <v>0</v>
      </c>
      <c r="D212" s="59">
        <f t="shared" si="1"/>
        <v>0</v>
      </c>
      <c r="E212" s="58"/>
    </row>
    <row r="213" spans="1:5" x14ac:dyDescent="0.2">
      <c r="A213" s="56">
        <v>5594</v>
      </c>
      <c r="B213" s="53" t="s">
        <v>522</v>
      </c>
      <c r="C213" s="57">
        <v>0</v>
      </c>
      <c r="D213" s="59">
        <f t="shared" si="1"/>
        <v>0</v>
      </c>
      <c r="E213" s="58"/>
    </row>
    <row r="214" spans="1:5" x14ac:dyDescent="0.2">
      <c r="A214" s="56">
        <v>5595</v>
      </c>
      <c r="B214" s="53" t="s">
        <v>465</v>
      </c>
      <c r="C214" s="57">
        <v>0</v>
      </c>
      <c r="D214" s="59">
        <f t="shared" si="1"/>
        <v>0</v>
      </c>
      <c r="E214" s="58"/>
    </row>
    <row r="215" spans="1:5" x14ac:dyDescent="0.2">
      <c r="A215" s="56">
        <v>5596</v>
      </c>
      <c r="B215" s="53" t="s">
        <v>358</v>
      </c>
      <c r="C215" s="57">
        <v>0</v>
      </c>
      <c r="D215" s="59">
        <f t="shared" si="1"/>
        <v>0</v>
      </c>
      <c r="E215" s="58"/>
    </row>
    <row r="216" spans="1:5" x14ac:dyDescent="0.2">
      <c r="A216" s="56">
        <v>5597</v>
      </c>
      <c r="B216" s="53" t="s">
        <v>466</v>
      </c>
      <c r="C216" s="57">
        <v>0</v>
      </c>
      <c r="D216" s="59">
        <f t="shared" si="1"/>
        <v>0</v>
      </c>
      <c r="E216" s="58"/>
    </row>
    <row r="217" spans="1:5" x14ac:dyDescent="0.2">
      <c r="A217" s="56">
        <v>5598</v>
      </c>
      <c r="B217" s="53" t="s">
        <v>523</v>
      </c>
      <c r="C217" s="57">
        <v>0</v>
      </c>
      <c r="D217" s="59">
        <f t="shared" si="1"/>
        <v>0</v>
      </c>
      <c r="E217" s="58"/>
    </row>
    <row r="218" spans="1:5" x14ac:dyDescent="0.2">
      <c r="A218" s="56">
        <v>5599</v>
      </c>
      <c r="B218" s="53" t="s">
        <v>467</v>
      </c>
      <c r="C218" s="57">
        <v>0</v>
      </c>
      <c r="D218" s="59">
        <f t="shared" si="1"/>
        <v>0</v>
      </c>
      <c r="E218" s="58"/>
    </row>
    <row r="219" spans="1:5" x14ac:dyDescent="0.2">
      <c r="A219" s="56">
        <v>5600</v>
      </c>
      <c r="B219" s="53" t="s">
        <v>80</v>
      </c>
      <c r="C219" s="57">
        <f>C220</f>
        <v>0</v>
      </c>
      <c r="D219" s="59">
        <f t="shared" si="1"/>
        <v>0</v>
      </c>
      <c r="E219" s="58"/>
    </row>
    <row r="220" spans="1:5" x14ac:dyDescent="0.2">
      <c r="A220" s="56">
        <v>5610</v>
      </c>
      <c r="B220" s="53" t="s">
        <v>468</v>
      </c>
      <c r="C220" s="57">
        <f>C221</f>
        <v>0</v>
      </c>
      <c r="D220" s="59">
        <f t="shared" si="1"/>
        <v>0</v>
      </c>
      <c r="E220" s="58"/>
    </row>
    <row r="221" spans="1:5" x14ac:dyDescent="0.2">
      <c r="A221" s="56">
        <v>5611</v>
      </c>
      <c r="B221" s="53" t="s">
        <v>469</v>
      </c>
      <c r="C221" s="57">
        <v>0</v>
      </c>
      <c r="D221" s="59">
        <f t="shared" si="1"/>
        <v>0</v>
      </c>
      <c r="E221" s="5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0.9" x14ac:dyDescent="0.2"/>
  <cols>
    <col min="1" max="1" width="7.625" style="3" customWidth="1"/>
    <col min="2" max="2" width="124.375" style="3" customWidth="1"/>
    <col min="3" max="3" width="12.5" style="3" customWidth="1"/>
    <col min="4" max="16384" width="12.5" style="3" hidden="1"/>
  </cols>
  <sheetData>
    <row r="1" spans="1:2" x14ac:dyDescent="0.2">
      <c r="B1" s="120"/>
    </row>
    <row r="2" spans="1:2" ht="14.95" customHeight="1" x14ac:dyDescent="0.2">
      <c r="A2" s="107" t="s">
        <v>191</v>
      </c>
      <c r="B2" s="108" t="s">
        <v>51</v>
      </c>
    </row>
    <row r="3" spans="1:2" x14ac:dyDescent="0.2">
      <c r="A3" s="15"/>
      <c r="B3" s="121"/>
    </row>
    <row r="4" spans="1:2" ht="14.1" customHeight="1" x14ac:dyDescent="0.2">
      <c r="A4" s="122" t="s">
        <v>581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x14ac:dyDescent="0.2">
      <c r="A8" s="113"/>
    </row>
    <row r="9" spans="1:2" x14ac:dyDescent="0.2">
      <c r="A9" s="122" t="s">
        <v>582</v>
      </c>
      <c r="B9" s="114" t="s">
        <v>151</v>
      </c>
    </row>
    <row r="10" spans="1:2" ht="14.95" customHeight="1" x14ac:dyDescent="0.2">
      <c r="A10" s="113"/>
      <c r="B10" s="123" t="s">
        <v>64</v>
      </c>
    </row>
    <row r="11" spans="1:2" x14ac:dyDescent="0.2">
      <c r="A11" s="113"/>
    </row>
    <row r="12" spans="1:2" x14ac:dyDescent="0.2">
      <c r="A12" s="122" t="s">
        <v>584</v>
      </c>
      <c r="B12" s="114" t="s">
        <v>151</v>
      </c>
    </row>
    <row r="13" spans="1:2" ht="21.75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x14ac:dyDescent="0.2">
      <c r="A15" s="113"/>
    </row>
    <row r="16" spans="1:2" x14ac:dyDescent="0.2">
      <c r="A16" s="113"/>
    </row>
    <row r="17" spans="1:2" ht="14.95" customHeight="1" x14ac:dyDescent="0.2">
      <c r="A17" s="122" t="s">
        <v>585</v>
      </c>
      <c r="B17" s="116" t="s">
        <v>72</v>
      </c>
    </row>
    <row r="18" spans="1:2" ht="14.9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D2" sqref="D2:D3"/>
    </sheetView>
  </sheetViews>
  <sheetFormatPr baseColWidth="10" defaultColWidth="9.125" defaultRowHeight="10.9" x14ac:dyDescent="0.2"/>
  <cols>
    <col min="1" max="1" width="10" style="31" customWidth="1"/>
    <col min="2" max="2" width="48.125" style="31" customWidth="1"/>
    <col min="3" max="3" width="22.875" style="31" customWidth="1"/>
    <col min="4" max="5" width="16.625" style="31" customWidth="1"/>
    <col min="6" max="16384" width="9.125" style="31"/>
  </cols>
  <sheetData>
    <row r="1" spans="1:5" ht="18.850000000000001" customHeight="1" x14ac:dyDescent="0.2">
      <c r="A1" s="144" t="s">
        <v>626</v>
      </c>
      <c r="B1" s="144"/>
      <c r="C1" s="144"/>
      <c r="D1" s="29" t="s">
        <v>614</v>
      </c>
      <c r="E1" s="30">
        <v>2021</v>
      </c>
    </row>
    <row r="2" spans="1:5" ht="18.850000000000001" customHeight="1" x14ac:dyDescent="0.2">
      <c r="A2" s="144" t="s">
        <v>622</v>
      </c>
      <c r="B2" s="144"/>
      <c r="C2" s="144"/>
      <c r="D2" s="16" t="s">
        <v>619</v>
      </c>
      <c r="E2" s="30" t="str">
        <f>ESF!H2</f>
        <v>TRIMESTRAL</v>
      </c>
    </row>
    <row r="3" spans="1:5" ht="18.850000000000001" customHeight="1" x14ac:dyDescent="0.2">
      <c r="A3" s="144" t="s">
        <v>627</v>
      </c>
      <c r="B3" s="144"/>
      <c r="C3" s="144"/>
      <c r="D3" s="16" t="s">
        <v>620</v>
      </c>
      <c r="E3" s="30">
        <v>3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337</v>
      </c>
      <c r="C8" s="36">
        <v>0</v>
      </c>
    </row>
    <row r="9" spans="1:5" x14ac:dyDescent="0.2">
      <c r="A9" s="35">
        <v>3120</v>
      </c>
      <c r="B9" s="31" t="s">
        <v>470</v>
      </c>
      <c r="C9" s="36">
        <v>0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x14ac:dyDescent="0.2">
      <c r="A14" s="35">
        <v>3210</v>
      </c>
      <c r="B14" s="31" t="s">
        <v>473</v>
      </c>
      <c r="C14" s="36">
        <v>660402.6</v>
      </c>
    </row>
    <row r="15" spans="1:5" x14ac:dyDescent="0.2">
      <c r="A15" s="35">
        <v>3220</v>
      </c>
      <c r="B15" s="31" t="s">
        <v>474</v>
      </c>
      <c r="C15" s="36">
        <v>1769942.31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3" x14ac:dyDescent="0.2">
      <c r="A17" s="35">
        <v>3231</v>
      </c>
      <c r="B17" s="31" t="s">
        <v>476</v>
      </c>
      <c r="C17" s="36">
        <v>0</v>
      </c>
    </row>
    <row r="18" spans="1:3" x14ac:dyDescent="0.2">
      <c r="A18" s="35">
        <v>3232</v>
      </c>
      <c r="B18" s="31" t="s">
        <v>477</v>
      </c>
      <c r="C18" s="36">
        <v>0</v>
      </c>
    </row>
    <row r="19" spans="1:3" x14ac:dyDescent="0.2">
      <c r="A19" s="35">
        <v>3233</v>
      </c>
      <c r="B19" s="31" t="s">
        <v>478</v>
      </c>
      <c r="C19" s="36">
        <v>0</v>
      </c>
    </row>
    <row r="20" spans="1:3" x14ac:dyDescent="0.2">
      <c r="A20" s="35">
        <v>3239</v>
      </c>
      <c r="B20" s="31" t="s">
        <v>479</v>
      </c>
      <c r="C20" s="36">
        <v>0</v>
      </c>
    </row>
    <row r="21" spans="1:3" x14ac:dyDescent="0.2">
      <c r="A21" s="35">
        <v>3240</v>
      </c>
      <c r="B21" s="31" t="s">
        <v>480</v>
      </c>
      <c r="C21" s="36">
        <f>SUM(C22:C24)</f>
        <v>0</v>
      </c>
    </row>
    <row r="22" spans="1:3" x14ac:dyDescent="0.2">
      <c r="A22" s="35">
        <v>3241</v>
      </c>
      <c r="B22" s="31" t="s">
        <v>481</v>
      </c>
      <c r="C22" s="36">
        <v>0</v>
      </c>
    </row>
    <row r="23" spans="1:3" x14ac:dyDescent="0.2">
      <c r="A23" s="35">
        <v>3242</v>
      </c>
      <c r="B23" s="31" t="s">
        <v>482</v>
      </c>
      <c r="C23" s="36">
        <v>0</v>
      </c>
    </row>
    <row r="24" spans="1:3" x14ac:dyDescent="0.2">
      <c r="A24" s="35">
        <v>3243</v>
      </c>
      <c r="B24" s="31" t="s">
        <v>483</v>
      </c>
      <c r="C24" s="36">
        <v>0</v>
      </c>
    </row>
    <row r="25" spans="1:3" x14ac:dyDescent="0.2">
      <c r="A25" s="35">
        <v>3250</v>
      </c>
      <c r="B25" s="31" t="s">
        <v>484</v>
      </c>
      <c r="C25" s="36">
        <f>SUM(C26:C27)</f>
        <v>0</v>
      </c>
    </row>
    <row r="26" spans="1:3" x14ac:dyDescent="0.2">
      <c r="A26" s="35">
        <v>3251</v>
      </c>
      <c r="B26" s="31" t="s">
        <v>485</v>
      </c>
      <c r="C26" s="36">
        <v>0</v>
      </c>
    </row>
    <row r="27" spans="1:3" x14ac:dyDescent="0.2">
      <c r="A27" s="35">
        <v>3252</v>
      </c>
      <c r="B27" s="31" t="s">
        <v>486</v>
      </c>
      <c r="C27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0.9" x14ac:dyDescent="0.2"/>
  <cols>
    <col min="1" max="1" width="8.625" style="3" customWidth="1"/>
    <col min="2" max="2" width="124.375" style="3" customWidth="1"/>
    <col min="3" max="3" width="11.5" style="3" customWidth="1"/>
    <col min="4" max="16384" width="11.5" style="3" hidden="1"/>
  </cols>
  <sheetData>
    <row r="2" spans="1:2" ht="14.95" customHeight="1" x14ac:dyDescent="0.2">
      <c r="A2" s="107" t="s">
        <v>191</v>
      </c>
      <c r="B2" s="108" t="s">
        <v>51</v>
      </c>
    </row>
    <row r="4" spans="1:2" ht="14.95" customHeight="1" x14ac:dyDescent="0.2">
      <c r="A4" s="122" t="s">
        <v>23</v>
      </c>
      <c r="B4" s="112" t="s">
        <v>79</v>
      </c>
    </row>
    <row r="5" spans="1:2" ht="14.95" customHeight="1" x14ac:dyDescent="0.2">
      <c r="A5" s="122" t="s">
        <v>25</v>
      </c>
      <c r="B5" s="112" t="s">
        <v>52</v>
      </c>
    </row>
    <row r="6" spans="1:2" ht="14.95" customHeight="1" x14ac:dyDescent="0.2">
      <c r="B6" s="112" t="s">
        <v>176</v>
      </c>
    </row>
    <row r="7" spans="1:2" ht="14.95" customHeight="1" x14ac:dyDescent="0.2">
      <c r="B7" s="112" t="s">
        <v>74</v>
      </c>
    </row>
    <row r="8" spans="1:2" ht="14.9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activeCell="D2" sqref="D2:D3"/>
    </sheetView>
  </sheetViews>
  <sheetFormatPr baseColWidth="10" defaultColWidth="9.125" defaultRowHeight="10.9" x14ac:dyDescent="0.2"/>
  <cols>
    <col min="1" max="1" width="10" style="31" customWidth="1"/>
    <col min="2" max="2" width="63.5" style="31" bestFit="1" customWidth="1"/>
    <col min="3" max="3" width="15.375" style="31" bestFit="1" customWidth="1"/>
    <col min="4" max="4" width="16.5" style="31" bestFit="1" customWidth="1"/>
    <col min="5" max="5" width="19.125" style="31" customWidth="1"/>
    <col min="6" max="16384" width="9.125" style="31"/>
  </cols>
  <sheetData>
    <row r="1" spans="1:5" s="37" customFormat="1" ht="18.850000000000001" customHeight="1" x14ac:dyDescent="0.25">
      <c r="A1" s="144" t="s">
        <v>626</v>
      </c>
      <c r="B1" s="144"/>
      <c r="C1" s="144"/>
      <c r="D1" s="29" t="s">
        <v>614</v>
      </c>
      <c r="E1" s="30">
        <v>2021</v>
      </c>
    </row>
    <row r="2" spans="1:5" s="37" customFormat="1" ht="18.850000000000001" customHeight="1" x14ac:dyDescent="0.25">
      <c r="A2" s="144" t="s">
        <v>623</v>
      </c>
      <c r="B2" s="144"/>
      <c r="C2" s="144"/>
      <c r="D2" s="16" t="s">
        <v>619</v>
      </c>
      <c r="E2" s="30" t="str">
        <f>ESF!H2</f>
        <v>TRIMESTRAL</v>
      </c>
    </row>
    <row r="3" spans="1:5" s="37" customFormat="1" ht="18.850000000000001" customHeight="1" x14ac:dyDescent="0.25">
      <c r="A3" s="144" t="s">
        <v>627</v>
      </c>
      <c r="B3" s="144"/>
      <c r="C3" s="144"/>
      <c r="D3" s="16" t="s">
        <v>620</v>
      </c>
      <c r="E3" s="30">
        <v>3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487</v>
      </c>
      <c r="C8" s="36">
        <v>0</v>
      </c>
      <c r="D8" s="36">
        <v>0</v>
      </c>
    </row>
    <row r="9" spans="1:5" x14ac:dyDescent="0.2">
      <c r="A9" s="35">
        <v>1112</v>
      </c>
      <c r="B9" s="31" t="s">
        <v>488</v>
      </c>
      <c r="C9" s="36">
        <v>0</v>
      </c>
      <c r="D9" s="36">
        <v>0</v>
      </c>
    </row>
    <row r="10" spans="1:5" x14ac:dyDescent="0.2">
      <c r="A10" s="35">
        <v>1113</v>
      </c>
      <c r="B10" s="31" t="s">
        <v>489</v>
      </c>
      <c r="C10" s="36">
        <v>2067945.46</v>
      </c>
      <c r="D10" s="36">
        <v>1434901.02</v>
      </c>
    </row>
    <row r="11" spans="1:5" x14ac:dyDescent="0.2">
      <c r="A11" s="35">
        <v>1114</v>
      </c>
      <c r="B11" s="31" t="s">
        <v>198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199</v>
      </c>
      <c r="C12" s="36">
        <v>0</v>
      </c>
      <c r="D12" s="36">
        <v>0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492</v>
      </c>
      <c r="C15" s="36">
        <f>SUM(C8:C14)</f>
        <v>2067945.46</v>
      </c>
      <c r="D15" s="36">
        <f>SUM(D8:D14)</f>
        <v>1434901.02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0</v>
      </c>
    </row>
    <row r="21" spans="1:5" x14ac:dyDescent="0.2">
      <c r="A21" s="35">
        <v>1231</v>
      </c>
      <c r="B21" s="31" t="s">
        <v>232</v>
      </c>
      <c r="C21" s="36">
        <v>0</v>
      </c>
    </row>
    <row r="22" spans="1:5" x14ac:dyDescent="0.2">
      <c r="A22" s="35">
        <v>1232</v>
      </c>
      <c r="B22" s="31" t="s">
        <v>233</v>
      </c>
      <c r="C22" s="36">
        <v>0</v>
      </c>
    </row>
    <row r="23" spans="1:5" x14ac:dyDescent="0.2">
      <c r="A23" s="35">
        <v>1233</v>
      </c>
      <c r="B23" s="31" t="s">
        <v>234</v>
      </c>
      <c r="C23" s="36">
        <v>0</v>
      </c>
    </row>
    <row r="24" spans="1:5" x14ac:dyDescent="0.2">
      <c r="A24" s="35">
        <v>1234</v>
      </c>
      <c r="B24" s="31" t="s">
        <v>235</v>
      </c>
      <c r="C24" s="36">
        <v>0</v>
      </c>
    </row>
    <row r="25" spans="1:5" x14ac:dyDescent="0.2">
      <c r="A25" s="35">
        <v>1235</v>
      </c>
      <c r="B25" s="31" t="s">
        <v>236</v>
      </c>
      <c r="C25" s="36">
        <v>0</v>
      </c>
    </row>
    <row r="26" spans="1:5" x14ac:dyDescent="0.2">
      <c r="A26" s="35">
        <v>1236</v>
      </c>
      <c r="B26" s="31" t="s">
        <v>237</v>
      </c>
      <c r="C26" s="36">
        <v>0</v>
      </c>
    </row>
    <row r="27" spans="1:5" x14ac:dyDescent="0.2">
      <c r="A27" s="35">
        <v>1239</v>
      </c>
      <c r="B27" s="31" t="s">
        <v>238</v>
      </c>
      <c r="C27" s="36">
        <v>0</v>
      </c>
    </row>
    <row r="28" spans="1:5" x14ac:dyDescent="0.2">
      <c r="A28" s="35">
        <v>1240</v>
      </c>
      <c r="B28" s="31" t="s">
        <v>239</v>
      </c>
      <c r="C28" s="36">
        <f>SUM(C29:C36)</f>
        <v>796147.08000000007</v>
      </c>
    </row>
    <row r="29" spans="1:5" x14ac:dyDescent="0.2">
      <c r="A29" s="35">
        <v>1241</v>
      </c>
      <c r="B29" s="31" t="s">
        <v>240</v>
      </c>
      <c r="C29" s="36">
        <v>308408.46999999997</v>
      </c>
    </row>
    <row r="30" spans="1:5" x14ac:dyDescent="0.2">
      <c r="A30" s="35">
        <v>1242</v>
      </c>
      <c r="B30" s="31" t="s">
        <v>241</v>
      </c>
      <c r="C30" s="36">
        <v>247582.57</v>
      </c>
    </row>
    <row r="31" spans="1:5" x14ac:dyDescent="0.2">
      <c r="A31" s="35">
        <v>1243</v>
      </c>
      <c r="B31" s="31" t="s">
        <v>242</v>
      </c>
      <c r="C31" s="36">
        <v>0</v>
      </c>
    </row>
    <row r="32" spans="1:5" x14ac:dyDescent="0.2">
      <c r="A32" s="35">
        <v>1244</v>
      </c>
      <c r="B32" s="31" t="s">
        <v>243</v>
      </c>
      <c r="C32" s="36">
        <v>149600</v>
      </c>
    </row>
    <row r="33" spans="1:5" x14ac:dyDescent="0.2">
      <c r="A33" s="35">
        <v>1245</v>
      </c>
      <c r="B33" s="31" t="s">
        <v>244</v>
      </c>
      <c r="C33" s="36">
        <v>0</v>
      </c>
    </row>
    <row r="34" spans="1:5" x14ac:dyDescent="0.2">
      <c r="A34" s="35">
        <v>1246</v>
      </c>
      <c r="B34" s="31" t="s">
        <v>245</v>
      </c>
      <c r="C34" s="36">
        <v>35484.910000000003</v>
      </c>
    </row>
    <row r="35" spans="1:5" x14ac:dyDescent="0.2">
      <c r="A35" s="35">
        <v>1247</v>
      </c>
      <c r="B35" s="31" t="s">
        <v>246</v>
      </c>
      <c r="C35" s="36">
        <v>55071.13</v>
      </c>
    </row>
    <row r="36" spans="1:5" x14ac:dyDescent="0.2">
      <c r="A36" s="35">
        <v>1248</v>
      </c>
      <c r="B36" s="31" t="s">
        <v>247</v>
      </c>
      <c r="C36" s="36">
        <v>0</v>
      </c>
    </row>
    <row r="37" spans="1:5" x14ac:dyDescent="0.2">
      <c r="A37" s="35">
        <v>1250</v>
      </c>
      <c r="B37" s="31" t="s">
        <v>249</v>
      </c>
      <c r="C37" s="36">
        <f>SUM(C38:C42)</f>
        <v>19633</v>
      </c>
    </row>
    <row r="38" spans="1:5" x14ac:dyDescent="0.2">
      <c r="A38" s="35">
        <v>1251</v>
      </c>
      <c r="B38" s="31" t="s">
        <v>250</v>
      </c>
      <c r="C38" s="36">
        <v>0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0</v>
      </c>
    </row>
    <row r="41" spans="1:5" x14ac:dyDescent="0.2">
      <c r="A41" s="35">
        <v>1254</v>
      </c>
      <c r="B41" s="31" t="s">
        <v>253</v>
      </c>
      <c r="C41" s="36">
        <v>19633</v>
      </c>
    </row>
    <row r="42" spans="1:5" x14ac:dyDescent="0.2">
      <c r="A42" s="35">
        <v>1259</v>
      </c>
      <c r="B42" s="31" t="s">
        <v>254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595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0</v>
      </c>
      <c r="D46" s="36">
        <f>D47+D56+D59+D65+D67+D69</f>
        <v>0</v>
      </c>
    </row>
    <row r="47" spans="1:5" x14ac:dyDescent="0.2">
      <c r="A47" s="35">
        <v>5510</v>
      </c>
      <c r="B47" s="31" t="s">
        <v>442</v>
      </c>
      <c r="C47" s="36">
        <f>SUM(C48:C55)</f>
        <v>0</v>
      </c>
      <c r="D47" s="36">
        <f>SUM(D48:D55)</f>
        <v>0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447</v>
      </c>
      <c r="C52" s="36">
        <v>0</v>
      </c>
      <c r="D52" s="36">
        <v>0</v>
      </c>
    </row>
    <row r="53" spans="1:4" x14ac:dyDescent="0.2">
      <c r="A53" s="35">
        <v>5516</v>
      </c>
      <c r="B53" s="31" t="s">
        <v>448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449</v>
      </c>
      <c r="C54" s="36">
        <v>0</v>
      </c>
      <c r="D54" s="36">
        <v>0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0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4">
    <dataValidation allowBlank="1" showInputMessage="1" showErrorMessage="1" prompt="Importe final del periodo que corresponde la información financiera trimestral que se presenta." sqref="C7 C19"/>
    <dataValidation allowBlank="1" showInputMessage="1" showErrorMessage="1" prompt="Saldo al 31 de diciembre del año anterior que se presenta" sqref="D7"/>
    <dataValidation allowBlank="1" showInputMessage="1" showErrorMessage="1" prompt="Importe del trimestre anterior" sqref="C45"/>
    <dataValidation allowBlank="1" showInputMessage="1" showErrorMessage="1" prompt="Importe final del periodo que corresponde la información financiera trimestral que se presenta." sqref="D45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0.9" x14ac:dyDescent="0.2"/>
  <cols>
    <col min="1" max="1" width="11.5" style="3" customWidth="1"/>
    <col min="2" max="2" width="124.375" style="3" customWidth="1"/>
    <col min="3" max="3" width="11.5" style="3" customWidth="1"/>
    <col min="4" max="16384" width="11.5" style="3" hidden="1"/>
  </cols>
  <sheetData>
    <row r="2" spans="1:2" ht="14.95" customHeight="1" x14ac:dyDescent="0.2">
      <c r="A2" s="107" t="s">
        <v>191</v>
      </c>
      <c r="B2" s="108" t="s">
        <v>51</v>
      </c>
    </row>
    <row r="3" spans="1:2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602</v>
      </c>
    </row>
    <row r="10" spans="1:2" ht="14.95" customHeight="1" x14ac:dyDescent="0.2">
      <c r="B10" s="114" t="s">
        <v>76</v>
      </c>
    </row>
    <row r="11" spans="1:2" ht="14.95" customHeight="1" x14ac:dyDescent="0.2">
      <c r="B11" s="124" t="s">
        <v>196</v>
      </c>
    </row>
    <row r="12" spans="1:2" ht="14.95" customHeight="1" x14ac:dyDescent="0.2"/>
    <row r="13" spans="1:2" x14ac:dyDescent="0.2">
      <c r="A13" s="122" t="s">
        <v>77</v>
      </c>
      <c r="B13" s="112" t="s">
        <v>603</v>
      </c>
    </row>
    <row r="14" spans="1:2" ht="14.95" customHeight="1" x14ac:dyDescent="0.2">
      <c r="B14" s="112" t="s">
        <v>604</v>
      </c>
    </row>
    <row r="15" spans="1:2" ht="14.9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activeCell="A5" sqref="A5"/>
    </sheetView>
  </sheetViews>
  <sheetFormatPr baseColWidth="10" defaultColWidth="11.5" defaultRowHeight="10.9" x14ac:dyDescent="0.2"/>
  <cols>
    <col min="1" max="1" width="3.375" style="41" customWidth="1"/>
    <col min="2" max="2" width="63.125" style="41" customWidth="1"/>
    <col min="3" max="3" width="17.625" style="41" customWidth="1"/>
    <col min="4" max="16384" width="11.5" style="41"/>
  </cols>
  <sheetData>
    <row r="1" spans="1:3" s="39" customFormat="1" ht="18" customHeight="1" x14ac:dyDescent="0.25">
      <c r="A1" s="145" t="s">
        <v>626</v>
      </c>
      <c r="B1" s="146"/>
      <c r="C1" s="147"/>
    </row>
    <row r="2" spans="1:3" s="39" customFormat="1" ht="18" customHeight="1" x14ac:dyDescent="0.25">
      <c r="A2" s="148" t="s">
        <v>44</v>
      </c>
      <c r="B2" s="149"/>
      <c r="C2" s="150"/>
    </row>
    <row r="3" spans="1:3" s="39" customFormat="1" ht="18" customHeight="1" x14ac:dyDescent="0.25">
      <c r="A3" s="148" t="s">
        <v>627</v>
      </c>
      <c r="B3" s="149"/>
      <c r="C3" s="150"/>
    </row>
    <row r="4" spans="1:3" s="42" customFormat="1" ht="18" customHeight="1" x14ac:dyDescent="0.2">
      <c r="A4" s="151" t="s">
        <v>624</v>
      </c>
      <c r="B4" s="152"/>
      <c r="C4" s="153"/>
    </row>
    <row r="5" spans="1:3" s="40" customFormat="1" x14ac:dyDescent="0.2">
      <c r="A5" s="60" t="s">
        <v>529</v>
      </c>
      <c r="B5" s="60"/>
      <c r="C5" s="61">
        <v>4183093.99</v>
      </c>
    </row>
    <row r="6" spans="1:3" x14ac:dyDescent="0.2">
      <c r="A6" s="62"/>
      <c r="B6" s="63"/>
      <c r="C6" s="64"/>
    </row>
    <row r="7" spans="1:3" x14ac:dyDescent="0.2">
      <c r="A7" s="73" t="s">
        <v>530</v>
      </c>
      <c r="B7" s="73"/>
      <c r="C7" s="65">
        <f>SUM(C8:C13)</f>
        <v>0</v>
      </c>
    </row>
    <row r="8" spans="1:3" x14ac:dyDescent="0.2">
      <c r="A8" s="82" t="s">
        <v>531</v>
      </c>
      <c r="B8" s="81" t="s">
        <v>345</v>
      </c>
      <c r="C8" s="66">
        <v>0</v>
      </c>
    </row>
    <row r="9" spans="1:3" x14ac:dyDescent="0.2">
      <c r="A9" s="67" t="s">
        <v>532</v>
      </c>
      <c r="B9" s="68" t="s">
        <v>541</v>
      </c>
      <c r="C9" s="66">
        <v>0</v>
      </c>
    </row>
    <row r="10" spans="1:3" x14ac:dyDescent="0.2">
      <c r="A10" s="67" t="s">
        <v>533</v>
      </c>
      <c r="B10" s="68" t="s">
        <v>353</v>
      </c>
      <c r="C10" s="66">
        <v>0</v>
      </c>
    </row>
    <row r="11" spans="1:3" x14ac:dyDescent="0.2">
      <c r="A11" s="67" t="s">
        <v>534</v>
      </c>
      <c r="B11" s="68" t="s">
        <v>354</v>
      </c>
      <c r="C11" s="66">
        <v>0</v>
      </c>
    </row>
    <row r="12" spans="1:3" x14ac:dyDescent="0.2">
      <c r="A12" s="67" t="s">
        <v>535</v>
      </c>
      <c r="B12" s="68" t="s">
        <v>355</v>
      </c>
      <c r="C12" s="66">
        <v>0</v>
      </c>
    </row>
    <row r="13" spans="1:3" x14ac:dyDescent="0.2">
      <c r="A13" s="69" t="s">
        <v>536</v>
      </c>
      <c r="B13" s="70" t="s">
        <v>537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540</v>
      </c>
      <c r="C16" s="66">
        <v>0</v>
      </c>
    </row>
    <row r="17" spans="1:3" x14ac:dyDescent="0.2">
      <c r="A17" s="75">
        <v>3.2</v>
      </c>
      <c r="B17" s="68" t="s">
        <v>538</v>
      </c>
      <c r="C17" s="66">
        <v>0</v>
      </c>
    </row>
    <row r="18" spans="1:3" x14ac:dyDescent="0.2">
      <c r="A18" s="75">
        <v>3.3</v>
      </c>
      <c r="B18" s="70" t="s">
        <v>539</v>
      </c>
      <c r="C18" s="76">
        <v>0</v>
      </c>
    </row>
    <row r="19" spans="1:3" x14ac:dyDescent="0.2">
      <c r="A19" s="62"/>
      <c r="B19" s="77"/>
      <c r="C19" s="78"/>
    </row>
    <row r="20" spans="1:3" x14ac:dyDescent="0.2">
      <c r="A20" s="79" t="s">
        <v>83</v>
      </c>
      <c r="B20" s="79"/>
      <c r="C20" s="61">
        <f>C5+C7-C15</f>
        <v>4183093.99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>
      <selection activeCell="A4" sqref="A4:C4"/>
    </sheetView>
  </sheetViews>
  <sheetFormatPr baseColWidth="10" defaultColWidth="11.5" defaultRowHeight="10.9" x14ac:dyDescent="0.2"/>
  <cols>
    <col min="1" max="1" width="3.625" style="41" customWidth="1"/>
    <col min="2" max="2" width="62.125" style="41" customWidth="1"/>
    <col min="3" max="3" width="17.625" style="41" customWidth="1"/>
    <col min="4" max="16384" width="11.5" style="41"/>
  </cols>
  <sheetData>
    <row r="1" spans="1:3" s="43" customFormat="1" ht="18.850000000000001" customHeight="1" x14ac:dyDescent="0.25">
      <c r="A1" s="154" t="s">
        <v>626</v>
      </c>
      <c r="B1" s="155"/>
      <c r="C1" s="156"/>
    </row>
    <row r="2" spans="1:3" s="43" customFormat="1" ht="18.850000000000001" customHeight="1" x14ac:dyDescent="0.25">
      <c r="A2" s="157" t="s">
        <v>45</v>
      </c>
      <c r="B2" s="158"/>
      <c r="C2" s="159"/>
    </row>
    <row r="3" spans="1:3" s="43" customFormat="1" ht="18.850000000000001" customHeight="1" x14ac:dyDescent="0.25">
      <c r="A3" s="157" t="s">
        <v>627</v>
      </c>
      <c r="B3" s="158"/>
      <c r="C3" s="159"/>
    </row>
    <row r="4" spans="1:3" s="44" customFormat="1" x14ac:dyDescent="0.2">
      <c r="A4" s="151" t="s">
        <v>624</v>
      </c>
      <c r="B4" s="152"/>
      <c r="C4" s="153"/>
    </row>
    <row r="5" spans="1:3" x14ac:dyDescent="0.2">
      <c r="A5" s="91" t="s">
        <v>542</v>
      </c>
      <c r="B5" s="60"/>
      <c r="C5" s="84">
        <v>3534491.39</v>
      </c>
    </row>
    <row r="6" spans="1:3" x14ac:dyDescent="0.2">
      <c r="A6" s="85"/>
      <c r="B6" s="63"/>
      <c r="C6" s="86"/>
    </row>
    <row r="7" spans="1:3" x14ac:dyDescent="0.2">
      <c r="A7" s="73" t="s">
        <v>543</v>
      </c>
      <c r="B7" s="87"/>
      <c r="C7" s="65">
        <f>SUM(C8:C28)</f>
        <v>11800</v>
      </c>
    </row>
    <row r="8" spans="1:3" x14ac:dyDescent="0.2">
      <c r="A8" s="138">
        <v>2.1</v>
      </c>
      <c r="B8" s="92" t="s">
        <v>373</v>
      </c>
      <c r="C8" s="93">
        <v>0</v>
      </c>
    </row>
    <row r="9" spans="1:3" x14ac:dyDescent="0.2">
      <c r="A9" s="138">
        <v>2.2000000000000002</v>
      </c>
      <c r="B9" s="92" t="s">
        <v>370</v>
      </c>
      <c r="C9" s="93">
        <v>0</v>
      </c>
    </row>
    <row r="10" spans="1:3" x14ac:dyDescent="0.2">
      <c r="A10" s="100">
        <v>2.2999999999999998</v>
      </c>
      <c r="B10" s="83" t="s">
        <v>240</v>
      </c>
      <c r="C10" s="93">
        <v>11800</v>
      </c>
    </row>
    <row r="11" spans="1:3" x14ac:dyDescent="0.2">
      <c r="A11" s="100">
        <v>2.4</v>
      </c>
      <c r="B11" s="83" t="s">
        <v>241</v>
      </c>
      <c r="C11" s="93">
        <v>0</v>
      </c>
    </row>
    <row r="12" spans="1:3" x14ac:dyDescent="0.2">
      <c r="A12" s="100">
        <v>2.5</v>
      </c>
      <c r="B12" s="83" t="s">
        <v>242</v>
      </c>
      <c r="C12" s="93">
        <v>0</v>
      </c>
    </row>
    <row r="13" spans="1:3" x14ac:dyDescent="0.2">
      <c r="A13" s="100">
        <v>2.6</v>
      </c>
      <c r="B13" s="83" t="s">
        <v>243</v>
      </c>
      <c r="C13" s="93">
        <v>0</v>
      </c>
    </row>
    <row r="14" spans="1:3" x14ac:dyDescent="0.2">
      <c r="A14" s="100">
        <v>2.7</v>
      </c>
      <c r="B14" s="83" t="s">
        <v>244</v>
      </c>
      <c r="C14" s="93">
        <v>0</v>
      </c>
    </row>
    <row r="15" spans="1:3" x14ac:dyDescent="0.2">
      <c r="A15" s="100">
        <v>2.8</v>
      </c>
      <c r="B15" s="83" t="s">
        <v>245</v>
      </c>
      <c r="C15" s="93">
        <v>0</v>
      </c>
    </row>
    <row r="16" spans="1:3" x14ac:dyDescent="0.2">
      <c r="A16" s="100">
        <v>2.9</v>
      </c>
      <c r="B16" s="83" t="s">
        <v>247</v>
      </c>
      <c r="C16" s="93">
        <v>0</v>
      </c>
    </row>
    <row r="17" spans="1:3" x14ac:dyDescent="0.2">
      <c r="A17" s="100" t="s">
        <v>544</v>
      </c>
      <c r="B17" s="83" t="s">
        <v>545</v>
      </c>
      <c r="C17" s="93">
        <v>0</v>
      </c>
    </row>
    <row r="18" spans="1:3" x14ac:dyDescent="0.2">
      <c r="A18" s="100" t="s">
        <v>574</v>
      </c>
      <c r="B18" s="83" t="s">
        <v>249</v>
      </c>
      <c r="C18" s="93">
        <v>0</v>
      </c>
    </row>
    <row r="19" spans="1:3" x14ac:dyDescent="0.2">
      <c r="A19" s="100" t="s">
        <v>575</v>
      </c>
      <c r="B19" s="83" t="s">
        <v>546</v>
      </c>
      <c r="C19" s="93">
        <v>0</v>
      </c>
    </row>
    <row r="20" spans="1:3" x14ac:dyDescent="0.2">
      <c r="A20" s="100" t="s">
        <v>576</v>
      </c>
      <c r="B20" s="83" t="s">
        <v>547</v>
      </c>
      <c r="C20" s="93">
        <v>0</v>
      </c>
    </row>
    <row r="21" spans="1:3" x14ac:dyDescent="0.2">
      <c r="A21" s="100" t="s">
        <v>577</v>
      </c>
      <c r="B21" s="83" t="s">
        <v>548</v>
      </c>
      <c r="C21" s="93">
        <v>0</v>
      </c>
    </row>
    <row r="22" spans="1:3" x14ac:dyDescent="0.2">
      <c r="A22" s="100" t="s">
        <v>549</v>
      </c>
      <c r="B22" s="83" t="s">
        <v>550</v>
      </c>
      <c r="C22" s="93">
        <v>0</v>
      </c>
    </row>
    <row r="23" spans="1:3" x14ac:dyDescent="0.2">
      <c r="A23" s="100" t="s">
        <v>551</v>
      </c>
      <c r="B23" s="83" t="s">
        <v>552</v>
      </c>
      <c r="C23" s="93">
        <v>0</v>
      </c>
    </row>
    <row r="24" spans="1:3" x14ac:dyDescent="0.2">
      <c r="A24" s="100" t="s">
        <v>553</v>
      </c>
      <c r="B24" s="83" t="s">
        <v>554</v>
      </c>
      <c r="C24" s="93">
        <v>0</v>
      </c>
    </row>
    <row r="25" spans="1:3" x14ac:dyDescent="0.2">
      <c r="A25" s="100" t="s">
        <v>555</v>
      </c>
      <c r="B25" s="83" t="s">
        <v>556</v>
      </c>
      <c r="C25" s="93">
        <v>0</v>
      </c>
    </row>
    <row r="26" spans="1:3" x14ac:dyDescent="0.2">
      <c r="A26" s="100" t="s">
        <v>557</v>
      </c>
      <c r="B26" s="83" t="s">
        <v>558</v>
      </c>
      <c r="C26" s="93">
        <v>0</v>
      </c>
    </row>
    <row r="27" spans="1:3" x14ac:dyDescent="0.2">
      <c r="A27" s="100" t="s">
        <v>559</v>
      </c>
      <c r="B27" s="83" t="s">
        <v>560</v>
      </c>
      <c r="C27" s="93">
        <v>0</v>
      </c>
    </row>
    <row r="28" spans="1:3" x14ac:dyDescent="0.2">
      <c r="A28" s="100" t="s">
        <v>561</v>
      </c>
      <c r="B28" s="92" t="s">
        <v>562</v>
      </c>
      <c r="C28" s="93">
        <v>0</v>
      </c>
    </row>
    <row r="29" spans="1:3" x14ac:dyDescent="0.2">
      <c r="A29" s="101"/>
      <c r="B29" s="94"/>
      <c r="C29" s="95"/>
    </row>
    <row r="30" spans="1:3" x14ac:dyDescent="0.2">
      <c r="A30" s="96" t="s">
        <v>563</v>
      </c>
      <c r="B30" s="97"/>
      <c r="C30" s="98">
        <f>SUM(C31:C37)</f>
        <v>0</v>
      </c>
    </row>
    <row r="31" spans="1:3" x14ac:dyDescent="0.2">
      <c r="A31" s="100" t="s">
        <v>564</v>
      </c>
      <c r="B31" s="83" t="s">
        <v>442</v>
      </c>
      <c r="C31" s="93">
        <v>0</v>
      </c>
    </row>
    <row r="32" spans="1:3" x14ac:dyDescent="0.2">
      <c r="A32" s="100" t="s">
        <v>565</v>
      </c>
      <c r="B32" s="83" t="s">
        <v>81</v>
      </c>
      <c r="C32" s="93">
        <v>0</v>
      </c>
    </row>
    <row r="33" spans="1:3" x14ac:dyDescent="0.2">
      <c r="A33" s="100" t="s">
        <v>566</v>
      </c>
      <c r="B33" s="83" t="s">
        <v>452</v>
      </c>
      <c r="C33" s="93">
        <v>0</v>
      </c>
    </row>
    <row r="34" spans="1:3" x14ac:dyDescent="0.2">
      <c r="A34" s="100" t="s">
        <v>567</v>
      </c>
      <c r="B34" s="83" t="s">
        <v>568</v>
      </c>
      <c r="C34" s="93">
        <v>0</v>
      </c>
    </row>
    <row r="35" spans="1:3" x14ac:dyDescent="0.2">
      <c r="A35" s="100" t="s">
        <v>569</v>
      </c>
      <c r="B35" s="83" t="s">
        <v>570</v>
      </c>
      <c r="C35" s="93">
        <v>0</v>
      </c>
    </row>
    <row r="36" spans="1:3" x14ac:dyDescent="0.2">
      <c r="A36" s="100" t="s">
        <v>571</v>
      </c>
      <c r="B36" s="83" t="s">
        <v>460</v>
      </c>
      <c r="C36" s="93">
        <v>0</v>
      </c>
    </row>
    <row r="37" spans="1:3" x14ac:dyDescent="0.2">
      <c r="A37" s="100" t="s">
        <v>572</v>
      </c>
      <c r="B37" s="92" t="s">
        <v>573</v>
      </c>
      <c r="C37" s="99">
        <v>0</v>
      </c>
    </row>
    <row r="38" spans="1:3" x14ac:dyDescent="0.2">
      <c r="A38" s="85"/>
      <c r="B38" s="88"/>
      <c r="C38" s="89"/>
    </row>
    <row r="39" spans="1:3" x14ac:dyDescent="0.2">
      <c r="A39" s="90" t="s">
        <v>85</v>
      </c>
      <c r="B39" s="60"/>
      <c r="C39" s="61">
        <f>C5-C7+C30</f>
        <v>3522691.39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activeCell="G2" sqref="G2:G3"/>
    </sheetView>
  </sheetViews>
  <sheetFormatPr baseColWidth="10" defaultColWidth="9.125" defaultRowHeight="10.9" x14ac:dyDescent="0.2"/>
  <cols>
    <col min="1" max="1" width="10" style="31" customWidth="1"/>
    <col min="2" max="2" width="68.5" style="31" bestFit="1" customWidth="1"/>
    <col min="3" max="3" width="17.5" style="31" bestFit="1" customWidth="1"/>
    <col min="4" max="5" width="23.625" style="31" bestFit="1" customWidth="1"/>
    <col min="6" max="6" width="19.375" style="31" customWidth="1"/>
    <col min="7" max="7" width="20.5" style="31" customWidth="1"/>
    <col min="8" max="10" width="20.375" style="31" customWidth="1"/>
    <col min="11" max="16384" width="9.125" style="31"/>
  </cols>
  <sheetData>
    <row r="1" spans="1:10" ht="18.850000000000001" customHeight="1" x14ac:dyDescent="0.2">
      <c r="A1" s="144" t="s">
        <v>626</v>
      </c>
      <c r="B1" s="160"/>
      <c r="C1" s="160"/>
      <c r="D1" s="160"/>
      <c r="E1" s="160"/>
      <c r="F1" s="160"/>
      <c r="G1" s="29" t="s">
        <v>614</v>
      </c>
      <c r="H1" s="30">
        <v>2021</v>
      </c>
    </row>
    <row r="2" spans="1:10" ht="18.850000000000001" customHeight="1" x14ac:dyDescent="0.2">
      <c r="A2" s="144" t="s">
        <v>625</v>
      </c>
      <c r="B2" s="160"/>
      <c r="C2" s="160"/>
      <c r="D2" s="160"/>
      <c r="E2" s="160"/>
      <c r="F2" s="160"/>
      <c r="G2" s="16" t="s">
        <v>619</v>
      </c>
      <c r="H2" s="30" t="str">
        <f>'Notas a los Edos Financieros'!E2</f>
        <v>TRIMESTRAL</v>
      </c>
    </row>
    <row r="3" spans="1:10" ht="18.850000000000001" customHeight="1" x14ac:dyDescent="0.2">
      <c r="A3" s="161" t="s">
        <v>627</v>
      </c>
      <c r="B3" s="162"/>
      <c r="C3" s="162"/>
      <c r="D3" s="162"/>
      <c r="E3" s="162"/>
      <c r="F3" s="162"/>
      <c r="G3" s="16" t="s">
        <v>620</v>
      </c>
      <c r="H3" s="30">
        <v>3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494</v>
      </c>
      <c r="C7" s="34" t="s">
        <v>181</v>
      </c>
      <c r="D7" s="34" t="s">
        <v>495</v>
      </c>
      <c r="E7" s="34" t="s">
        <v>496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7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s="46" customFormat="1" x14ac:dyDescent="0.2">
      <c r="A35" s="45">
        <v>8000</v>
      </c>
      <c r="B35" s="46" t="s">
        <v>98</v>
      </c>
    </row>
    <row r="36" spans="1:6" x14ac:dyDescent="0.2">
      <c r="A36" s="31">
        <v>8110</v>
      </c>
      <c r="B36" s="31" t="s">
        <v>97</v>
      </c>
      <c r="C36" s="36">
        <v>0</v>
      </c>
      <c r="D36" s="36">
        <v>0</v>
      </c>
      <c r="E36" s="36">
        <v>0</v>
      </c>
      <c r="F36" s="36">
        <f t="shared" si="0"/>
        <v>0</v>
      </c>
    </row>
    <row r="37" spans="1:6" x14ac:dyDescent="0.2">
      <c r="A37" s="31">
        <v>8120</v>
      </c>
      <c r="B37" s="31" t="s">
        <v>96</v>
      </c>
      <c r="C37" s="36">
        <v>0</v>
      </c>
      <c r="D37" s="36">
        <v>0</v>
      </c>
      <c r="E37" s="36">
        <v>0</v>
      </c>
      <c r="F37" s="36">
        <f t="shared" si="0"/>
        <v>0</v>
      </c>
    </row>
    <row r="38" spans="1:6" x14ac:dyDescent="0.2">
      <c r="A38" s="31">
        <v>8130</v>
      </c>
      <c r="B38" s="31" t="s">
        <v>95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8140</v>
      </c>
      <c r="B39" s="31" t="s">
        <v>94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8150</v>
      </c>
      <c r="B40" s="31" t="s">
        <v>93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8210</v>
      </c>
      <c r="B41" s="31" t="s">
        <v>92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8220</v>
      </c>
      <c r="B42" s="31" t="s">
        <v>91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8230</v>
      </c>
      <c r="B43" s="31" t="s">
        <v>90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8240</v>
      </c>
      <c r="B44" s="31" t="s">
        <v>89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8250</v>
      </c>
      <c r="B45" s="31" t="s">
        <v>88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8260</v>
      </c>
      <c r="B46" s="31" t="s">
        <v>87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8270</v>
      </c>
      <c r="B47" s="31" t="s">
        <v>86</v>
      </c>
      <c r="C47" s="36">
        <v>0</v>
      </c>
      <c r="D47" s="36">
        <v>0</v>
      </c>
      <c r="E47" s="36">
        <v>0</v>
      </c>
      <c r="F47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0.9" x14ac:dyDescent="0.2"/>
  <cols>
    <col min="1" max="1" width="30.375" style="3" customWidth="1"/>
    <col min="2" max="2" width="42.125" style="3" customWidth="1"/>
    <col min="3" max="3" width="18.625" style="3" bestFit="1" customWidth="1"/>
    <col min="4" max="4" width="17" style="3" bestFit="1" customWidth="1"/>
    <col min="5" max="5" width="13.125" style="3" customWidth="1"/>
    <col min="6" max="6" width="11.5" style="3" customWidth="1"/>
    <col min="7" max="8" width="11.625" style="3" hidden="1" customWidth="1"/>
    <col min="9" max="16384" width="11.5" style="3" hidden="1"/>
  </cols>
  <sheetData>
    <row r="1" spans="1:8" ht="14.95" customHeight="1" x14ac:dyDescent="0.2">
      <c r="B1" s="125" t="s">
        <v>51</v>
      </c>
      <c r="C1" s="126"/>
      <c r="D1" s="126"/>
      <c r="E1" s="127"/>
    </row>
    <row r="2" spans="1:8" ht="14.95" customHeight="1" x14ac:dyDescent="0.2">
      <c r="A2" s="2" t="s">
        <v>31</v>
      </c>
    </row>
    <row r="3" spans="1:8" x14ac:dyDescent="0.2">
      <c r="A3" s="1"/>
    </row>
    <row r="4" spans="1:8" s="129" customFormat="1" x14ac:dyDescent="0.2">
      <c r="A4" s="128" t="s">
        <v>34</v>
      </c>
    </row>
    <row r="5" spans="1:8" s="129" customFormat="1" ht="39.9" customHeight="1" x14ac:dyDescent="0.2">
      <c r="A5" s="163" t="s">
        <v>35</v>
      </c>
      <c r="B5" s="163"/>
      <c r="C5" s="163"/>
      <c r="D5" s="163"/>
      <c r="E5" s="163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3.6" x14ac:dyDescent="0.25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x14ac:dyDescent="0.2">
      <c r="A9" s="46" t="s">
        <v>126</v>
      </c>
      <c r="B9" s="130"/>
      <c r="C9" s="130"/>
      <c r="D9" s="130"/>
    </row>
    <row r="10" spans="1:8" s="129" customFormat="1" ht="26.15" customHeight="1" x14ac:dyDescent="0.2">
      <c r="A10" s="132" t="s">
        <v>605</v>
      </c>
      <c r="B10" s="164" t="s">
        <v>37</v>
      </c>
      <c r="C10" s="164"/>
      <c r="D10" s="164"/>
      <c r="E10" s="164"/>
    </row>
    <row r="11" spans="1:8" s="129" customFormat="1" ht="12.9" customHeight="1" x14ac:dyDescent="0.2">
      <c r="A11" s="133" t="s">
        <v>606</v>
      </c>
      <c r="B11" s="134" t="s">
        <v>38</v>
      </c>
      <c r="C11" s="134"/>
      <c r="D11" s="134"/>
      <c r="E11" s="134"/>
    </row>
    <row r="12" spans="1:8" s="129" customFormat="1" ht="26.15" customHeight="1" x14ac:dyDescent="0.2">
      <c r="A12" s="133" t="s">
        <v>607</v>
      </c>
      <c r="B12" s="164" t="s">
        <v>39</v>
      </c>
      <c r="C12" s="164"/>
      <c r="D12" s="164"/>
      <c r="E12" s="164"/>
    </row>
    <row r="13" spans="1:8" s="129" customFormat="1" ht="26.15" customHeight="1" x14ac:dyDescent="0.2">
      <c r="A13" s="133" t="s">
        <v>608</v>
      </c>
      <c r="B13" s="164" t="s">
        <v>40</v>
      </c>
      <c r="C13" s="164"/>
      <c r="D13" s="164"/>
      <c r="E13" s="164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.1" customHeight="1" x14ac:dyDescent="0.2">
      <c r="A15" s="132" t="s">
        <v>609</v>
      </c>
      <c r="B15" s="134" t="s">
        <v>41</v>
      </c>
    </row>
    <row r="16" spans="1:8" s="129" customFormat="1" ht="12.9" customHeight="1" x14ac:dyDescent="0.2">
      <c r="A16" s="133" t="s">
        <v>610</v>
      </c>
    </row>
    <row r="17" spans="1:4" s="129" customFormat="1" ht="12.9" customHeight="1" x14ac:dyDescent="0.2">
      <c r="A17" s="134"/>
    </row>
    <row r="18" spans="1:4" s="129" customFormat="1" ht="12.9" customHeight="1" x14ac:dyDescent="0.2">
      <c r="A18" s="46" t="s">
        <v>98</v>
      </c>
    </row>
    <row r="19" spans="1:4" s="129" customFormat="1" ht="12.9" customHeight="1" x14ac:dyDescent="0.2">
      <c r="A19" s="137" t="s">
        <v>611</v>
      </c>
    </row>
    <row r="20" spans="1:4" s="129" customFormat="1" ht="12.9" customHeight="1" x14ac:dyDescent="0.2">
      <c r="A20" s="137" t="s">
        <v>612</v>
      </c>
    </row>
    <row r="21" spans="1:4" s="129" customFormat="1" x14ac:dyDescent="0.2">
      <c r="A21" s="130"/>
    </row>
    <row r="22" spans="1:4" s="129" customFormat="1" x14ac:dyDescent="0.2">
      <c r="A22" s="130" t="s">
        <v>524</v>
      </c>
      <c r="B22" s="130"/>
      <c r="C22" s="130"/>
      <c r="D22" s="130"/>
    </row>
    <row r="23" spans="1:4" s="129" customFormat="1" x14ac:dyDescent="0.2">
      <c r="A23" s="130" t="s">
        <v>525</v>
      </c>
      <c r="B23" s="130"/>
      <c r="C23" s="130"/>
      <c r="D23" s="130"/>
    </row>
    <row r="24" spans="1:4" s="129" customFormat="1" x14ac:dyDescent="0.2">
      <c r="A24" s="130" t="s">
        <v>526</v>
      </c>
      <c r="B24" s="130"/>
      <c r="C24" s="130"/>
      <c r="D24" s="130"/>
    </row>
    <row r="25" spans="1:4" s="129" customFormat="1" x14ac:dyDescent="0.2">
      <c r="A25" s="130" t="s">
        <v>527</v>
      </c>
      <c r="B25" s="130"/>
      <c r="C25" s="130"/>
      <c r="D25" s="130"/>
    </row>
    <row r="26" spans="1:4" s="129" customFormat="1" x14ac:dyDescent="0.2">
      <c r="A26" s="130" t="s">
        <v>528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1.55" x14ac:dyDescent="0.2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Cultura Acambaro</cp:lastModifiedBy>
  <cp:lastPrinted>2019-02-13T21:19:08Z</cp:lastPrinted>
  <dcterms:created xsi:type="dcterms:W3CDTF">2012-12-11T20:36:24Z</dcterms:created>
  <dcterms:modified xsi:type="dcterms:W3CDTF">2021-10-19T14:10:58Z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